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G:\DEP. KONTROLINGU\Zespół ds. Plan\Wspólny\15. Informacja o adekwatności kapitałowej-ujawnienia\22. Informacja za 2024 r\"/>
    </mc:Choice>
  </mc:AlternateContent>
  <xr:revisionPtr revIDLastSave="0" documentId="13_ncr:1_{A6A4674D-331F-4C58-A329-B1314914C158}" xr6:coauthVersionLast="47" xr6:coauthVersionMax="47" xr10:uidLastSave="{00000000-0000-0000-0000-000000000000}"/>
  <workbookProtection workbookAlgorithmName="SHA-512" workbookHashValue="u+xxxAdRaFxq8g6s7OHnilaHft1nloaX5wqiXQ8djdVgxN4p2U3LpVkFBI94j+chsFy1wKTntoZelgugQ/4jqg==" workbookSaltValue="4yNbnpZZ4lNvRuYKCexXsw==" workbookSpinCount="100000" lockStructure="1"/>
  <bookViews>
    <workbookView xWindow="2535" yWindow="645" windowWidth="25050" windowHeight="14790" tabRatio="917" xr2:uid="{00000000-000D-0000-FFFF-FFFF00000000}"/>
  </bookViews>
  <sheets>
    <sheet name="INDEKS" sheetId="117" r:id="rId1"/>
    <sheet name="EU OV1" sheetId="2" r:id="rId2"/>
    <sheet name="EU KM1" sheetId="3" r:id="rId3"/>
    <sheet name="EU LI1 " sheetId="9" r:id="rId4"/>
    <sheet name="EU LI2" sheetId="10" r:id="rId5"/>
    <sheet name="EU LI3" sheetId="11" r:id="rId6"/>
    <sheet name="EU PV1" sheetId="97" r:id="rId7"/>
    <sheet name="IFRS9" sheetId="110" r:id="rId8"/>
    <sheet name="EU CC1" sheetId="15" r:id="rId9"/>
    <sheet name="EU CC2 " sheetId="16" r:id="rId10"/>
    <sheet name="EU CCA_obligacje" sheetId="114" r:id="rId11"/>
    <sheet name="EU CCA_akcje " sheetId="115" r:id="rId12"/>
    <sheet name="EU LR1 – LRSum" sheetId="20" r:id="rId13"/>
    <sheet name="EU LR2 - LRCom" sheetId="21" r:id="rId14"/>
    <sheet name="EU LR3 – LRSpl" sheetId="22" r:id="rId15"/>
    <sheet name="EU LIQ1" sheetId="25" r:id="rId16"/>
    <sheet name="EU LIQ2" sheetId="27" r:id="rId17"/>
    <sheet name="EU CR1" sheetId="30" r:id="rId18"/>
    <sheet name="EU CR1-A" sheetId="31" r:id="rId19"/>
    <sheet name="EU CR2" sheetId="32" r:id="rId20"/>
    <sheet name="EU CR2a" sheetId="33" r:id="rId21"/>
    <sheet name="EU CQ1" sheetId="34" r:id="rId22"/>
    <sheet name="EU CQ2" sheetId="35" r:id="rId23"/>
    <sheet name="EU CQ3" sheetId="36" r:id="rId24"/>
    <sheet name="EU CQ5" sheetId="38" r:id="rId25"/>
    <sheet name="EU CQ6" sheetId="39" r:id="rId26"/>
    <sheet name="EU CQ7" sheetId="40" r:id="rId27"/>
    <sheet name="EU CQ8" sheetId="41" r:id="rId28"/>
    <sheet name="EU CR3" sheetId="43" r:id="rId29"/>
    <sheet name="EU CR4" sheetId="45" r:id="rId30"/>
    <sheet name="EU CR5" sheetId="46" r:id="rId31"/>
    <sheet name="EU CCR1" sheetId="57" r:id="rId32"/>
    <sheet name="EU CCR2" sheetId="58" r:id="rId33"/>
    <sheet name="EU CCR3" sheetId="59" r:id="rId34"/>
    <sheet name="EU CCR5" sheetId="61" r:id="rId35"/>
    <sheet name="EU CCR6" sheetId="62" r:id="rId36"/>
    <sheet name="EU CCR8" sheetId="64" r:id="rId37"/>
    <sheet name="EU MR1" sheetId="72" r:id="rId38"/>
    <sheet name="EU OR1" sheetId="99" r:id="rId39"/>
    <sheet name="ORM" sheetId="108" r:id="rId40"/>
    <sheet name="EU REM1" sheetId="100" r:id="rId41"/>
    <sheet name="EU REM2" sheetId="101" r:id="rId42"/>
    <sheet name="EU REM3" sheetId="102" r:id="rId43"/>
    <sheet name="EU REM4" sheetId="103" r:id="rId44"/>
    <sheet name="EU REM5" sheetId="104" r:id="rId45"/>
    <sheet name="EU AE1" sheetId="105" r:id="rId46"/>
    <sheet name="EU AE2" sheetId="106" r:id="rId47"/>
    <sheet name="EU AE3" sheetId="107" r:id="rId48"/>
    <sheet name="EU IRRBB1" sheetId="116" r:id="rId49"/>
    <sheet name="EU KM2" sheetId="111" r:id="rId50"/>
    <sheet name="EU TLAC1" sheetId="112" r:id="rId51"/>
    <sheet name="EU TLAC3" sheetId="93" r:id="rId52"/>
  </sheets>
  <externalReferences>
    <externalReference r:id="rId53"/>
    <externalReference r:id="rId54"/>
    <externalReference r:id="rId55"/>
    <externalReference r:id="rId56"/>
    <externalReference r:id="rId57"/>
  </externalReferences>
  <definedNames>
    <definedName name="___mds_asyncwriteback___">FALSE</definedName>
    <definedName name="___mds_spreading___">FALSE</definedName>
    <definedName name="_xc3" localSheetId="11">#REF!</definedName>
    <definedName name="_xc3" localSheetId="48">#REF!</definedName>
    <definedName name="_xc3">#REF!</definedName>
    <definedName name="_xc4" localSheetId="11">#REF!</definedName>
    <definedName name="_xc4">#REF!</definedName>
    <definedName name="_xc470" localSheetId="11">#REF!</definedName>
    <definedName name="_xc470">#REF!</definedName>
    <definedName name="_xc472" localSheetId="11">#REF!</definedName>
    <definedName name="_xc472">#REF!</definedName>
    <definedName name="_xc5" localSheetId="11">#REF!</definedName>
    <definedName name="_xc5">#REF!</definedName>
    <definedName name="_xc7001" localSheetId="11">#REF!</definedName>
    <definedName name="_xc7001">#REF!</definedName>
    <definedName name="_xc7002" localSheetId="11">#REF!</definedName>
    <definedName name="_xc7002">#REF!</definedName>
    <definedName name="_xc7021" localSheetId="11">#REF!</definedName>
    <definedName name="_xc7021">#REF!</definedName>
    <definedName name="_xc7022" localSheetId="11">#REF!</definedName>
    <definedName name="_xc7022">#REF!</definedName>
    <definedName name="_xc73" localSheetId="11">#REF!</definedName>
    <definedName name="_xc73">#REF!</definedName>
    <definedName name="_xc741" localSheetId="11">#REF!</definedName>
    <definedName name="_xc741">#REF!</definedName>
    <definedName name="_xc751099" localSheetId="11">#REF!</definedName>
    <definedName name="_xc751099">#REF!</definedName>
    <definedName name="_xc7511" localSheetId="11">#REF!</definedName>
    <definedName name="_xc7511">#REF!</definedName>
    <definedName name="_xc751399" localSheetId="11">#REF!</definedName>
    <definedName name="_xc751399">#REF!</definedName>
    <definedName name="_xc7532" localSheetId="11">#REF!</definedName>
    <definedName name="_xc7532">#REF!</definedName>
    <definedName name="_xc760" localSheetId="11">#REF!</definedName>
    <definedName name="_xc760">#REF!</definedName>
    <definedName name="_xc7601" localSheetId="11">#REF!</definedName>
    <definedName name="_xc7601">#REF!</definedName>
    <definedName name="_xc761" localSheetId="11">#REF!</definedName>
    <definedName name="_xc761">#REF!</definedName>
    <definedName name="_xc77" localSheetId="11">#REF!</definedName>
    <definedName name="_xc77">#REF!</definedName>
    <definedName name="_xc8001" localSheetId="11">#REF!</definedName>
    <definedName name="_xc8001">#REF!</definedName>
    <definedName name="_xc8002" localSheetId="11">#REF!</definedName>
    <definedName name="_xc8002">#REF!</definedName>
    <definedName name="_xc8022" localSheetId="11">#REF!</definedName>
    <definedName name="_xc8022">#REF!</definedName>
    <definedName name="_xc8072" localSheetId="11">#REF!</definedName>
    <definedName name="_xc8072">#REF!</definedName>
    <definedName name="_xc817" localSheetId="11">#REF!</definedName>
    <definedName name="_xc817">#REF!</definedName>
    <definedName name="_xc83" localSheetId="11">#REF!</definedName>
    <definedName name="_xc83">#REF!</definedName>
    <definedName name="_xc830" localSheetId="11">#REF!</definedName>
    <definedName name="_xc830">#REF!</definedName>
    <definedName name="_xc831" localSheetId="11">#REF!</definedName>
    <definedName name="_xc831">#REF!</definedName>
    <definedName name="_xc832" localSheetId="11">#REF!</definedName>
    <definedName name="_xc832">#REF!</definedName>
    <definedName name="_xc8411" localSheetId="11">#REF!</definedName>
    <definedName name="_xc8411">#REF!</definedName>
    <definedName name="_xc853" localSheetId="11">#REF!</definedName>
    <definedName name="_xc853">#REF!</definedName>
    <definedName name="_xc860" localSheetId="11">#REF!</definedName>
    <definedName name="_xc860">#REF!</definedName>
    <definedName name="_xc8601" localSheetId="11">#REF!</definedName>
    <definedName name="_xc8601">#REF!</definedName>
    <definedName name="_xc861" localSheetId="11">#REF!</definedName>
    <definedName name="_xc861">#REF!</definedName>
    <definedName name="_xcz3" localSheetId="11">#REF!</definedName>
    <definedName name="_xcz3">#REF!</definedName>
    <definedName name="_xd3" localSheetId="11">#REF!</definedName>
    <definedName name="_xd3">#REF!</definedName>
    <definedName name="_xd4" localSheetId="11">#REF!</definedName>
    <definedName name="_xd4">#REF!</definedName>
    <definedName name="_xd470" localSheetId="11">#REF!</definedName>
    <definedName name="_xd470">#REF!</definedName>
    <definedName name="_xd472" localSheetId="11">#REF!</definedName>
    <definedName name="_xd472">#REF!</definedName>
    <definedName name="_xd5" localSheetId="11">#REF!</definedName>
    <definedName name="_xd5">#REF!</definedName>
    <definedName name="_xd7001" localSheetId="11">#REF!</definedName>
    <definedName name="_xd7001">#REF!</definedName>
    <definedName name="_xd7002" localSheetId="11">#REF!</definedName>
    <definedName name="_xd7002">#REF!</definedName>
    <definedName name="_xd7021" localSheetId="11">#REF!</definedName>
    <definedName name="_xd7021">#REF!</definedName>
    <definedName name="_xd7022" localSheetId="11">#REF!</definedName>
    <definedName name="_xd7022">#REF!</definedName>
    <definedName name="_xd73" localSheetId="11">#REF!</definedName>
    <definedName name="_xd73">#REF!</definedName>
    <definedName name="_xd741" localSheetId="11">#REF!</definedName>
    <definedName name="_xd741">#REF!</definedName>
    <definedName name="_xd751099" localSheetId="11">#REF!</definedName>
    <definedName name="_xd751099">#REF!</definedName>
    <definedName name="_xd7511" localSheetId="11">#REF!</definedName>
    <definedName name="_xd7511">#REF!</definedName>
    <definedName name="_xd751399" localSheetId="11">#REF!</definedName>
    <definedName name="_xd751399">#REF!</definedName>
    <definedName name="_xd7532" localSheetId="11">#REF!</definedName>
    <definedName name="_xd7532">#REF!</definedName>
    <definedName name="_xd760" localSheetId="11">#REF!</definedName>
    <definedName name="_xd760">#REF!</definedName>
    <definedName name="_xd7601" localSheetId="11">#REF!</definedName>
    <definedName name="_xd7601">#REF!</definedName>
    <definedName name="_xd761" localSheetId="11">#REF!</definedName>
    <definedName name="_xd761">#REF!</definedName>
    <definedName name="_xd77" localSheetId="11">#REF!</definedName>
    <definedName name="_xd77">#REF!</definedName>
    <definedName name="_xd8001" localSheetId="11">#REF!</definedName>
    <definedName name="_xd8001">#REF!</definedName>
    <definedName name="_xd8002" localSheetId="11">#REF!</definedName>
    <definedName name="_xd8002">#REF!</definedName>
    <definedName name="_xd8022" localSheetId="11">#REF!</definedName>
    <definedName name="_xd8022">#REF!</definedName>
    <definedName name="_xd8072" localSheetId="11">#REF!</definedName>
    <definedName name="_xd8072">#REF!</definedName>
    <definedName name="_xd817" localSheetId="11">#REF!</definedName>
    <definedName name="_xd817">#REF!</definedName>
    <definedName name="_xd83" localSheetId="11">#REF!</definedName>
    <definedName name="_xd83">#REF!</definedName>
    <definedName name="_xd830" localSheetId="11">#REF!</definedName>
    <definedName name="_xd830">#REF!</definedName>
    <definedName name="_xd831" localSheetId="11">#REF!</definedName>
    <definedName name="_xd831">#REF!</definedName>
    <definedName name="_xd832" localSheetId="11">#REF!</definedName>
    <definedName name="_xd832">#REF!</definedName>
    <definedName name="_xd8411" localSheetId="11">#REF!</definedName>
    <definedName name="_xd8411">#REF!</definedName>
    <definedName name="_xd853" localSheetId="11">#REF!</definedName>
    <definedName name="_xd853">#REF!</definedName>
    <definedName name="_xd860" localSheetId="11">#REF!</definedName>
    <definedName name="_xd860">#REF!</definedName>
    <definedName name="_xd8601" localSheetId="11">#REF!</definedName>
    <definedName name="_xd8601">#REF!</definedName>
    <definedName name="_xd861" localSheetId="11">#REF!</definedName>
    <definedName name="_xd861">#REF!</definedName>
    <definedName name="_xdz3" localSheetId="11">#REF!</definedName>
    <definedName name="_xdz3">#REF!</definedName>
    <definedName name="_xj3" localSheetId="11">#REF!</definedName>
    <definedName name="_xj3">#REF!</definedName>
    <definedName name="_xj4" localSheetId="11">#REF!</definedName>
    <definedName name="_xj4">#REF!</definedName>
    <definedName name="_xj470" localSheetId="11">#REF!</definedName>
    <definedName name="_xj470">#REF!</definedName>
    <definedName name="_xj472" localSheetId="11">#REF!</definedName>
    <definedName name="_xj472">#REF!</definedName>
    <definedName name="_xj5" localSheetId="11">#REF!</definedName>
    <definedName name="_xj5">#REF!</definedName>
    <definedName name="_xj7001" localSheetId="11">#REF!</definedName>
    <definedName name="_xj7001">#REF!</definedName>
    <definedName name="_xj7002" localSheetId="11">#REF!</definedName>
    <definedName name="_xj7002">#REF!</definedName>
    <definedName name="_xj7021" localSheetId="11">#REF!</definedName>
    <definedName name="_xj7021">#REF!</definedName>
    <definedName name="_xj7022" localSheetId="11">#REF!</definedName>
    <definedName name="_xj7022">#REF!</definedName>
    <definedName name="_xj73" localSheetId="11">#REF!</definedName>
    <definedName name="_xj73">#REF!</definedName>
    <definedName name="_xj741" localSheetId="11">#REF!</definedName>
    <definedName name="_xj741">#REF!</definedName>
    <definedName name="_xj751099" localSheetId="11">#REF!</definedName>
    <definedName name="_xj751099">#REF!</definedName>
    <definedName name="_xj7511" localSheetId="11">#REF!</definedName>
    <definedName name="_xj7511">#REF!</definedName>
    <definedName name="_xj751399" localSheetId="11">#REF!</definedName>
    <definedName name="_xj751399">#REF!</definedName>
    <definedName name="_xj7532" localSheetId="11">#REF!</definedName>
    <definedName name="_xj7532">#REF!</definedName>
    <definedName name="_xj760" localSheetId="11">#REF!</definedName>
    <definedName name="_xj760">#REF!</definedName>
    <definedName name="_xj7601" localSheetId="11">#REF!</definedName>
    <definedName name="_xj7601">#REF!</definedName>
    <definedName name="_xj761" localSheetId="11">#REF!</definedName>
    <definedName name="_xj761">#REF!</definedName>
    <definedName name="_xj77" localSheetId="11">#REF!</definedName>
    <definedName name="_xj77">#REF!</definedName>
    <definedName name="_xj8001" localSheetId="11">#REF!</definedName>
    <definedName name="_xj8001">#REF!</definedName>
    <definedName name="_xj8002" localSheetId="11">#REF!</definedName>
    <definedName name="_xj8002">#REF!</definedName>
    <definedName name="_xj8022" localSheetId="11">#REF!</definedName>
    <definedName name="_xj8022">#REF!</definedName>
    <definedName name="_xj8072" localSheetId="11">#REF!</definedName>
    <definedName name="_xj8072">#REF!</definedName>
    <definedName name="_xj817" localSheetId="11">#REF!</definedName>
    <definedName name="_xj817">#REF!</definedName>
    <definedName name="_xj83" localSheetId="11">#REF!</definedName>
    <definedName name="_xj83">#REF!</definedName>
    <definedName name="_xj830" localSheetId="11">#REF!</definedName>
    <definedName name="_xj830">#REF!</definedName>
    <definedName name="_xj831" localSheetId="11">#REF!</definedName>
    <definedName name="_xj831">#REF!</definedName>
    <definedName name="_xj832" localSheetId="11">#REF!</definedName>
    <definedName name="_xj832">#REF!</definedName>
    <definedName name="_xj8411" localSheetId="11">#REF!</definedName>
    <definedName name="_xj8411">#REF!</definedName>
    <definedName name="_xj853" localSheetId="11">#REF!</definedName>
    <definedName name="_xj853">#REF!</definedName>
    <definedName name="_xj860" localSheetId="11">#REF!</definedName>
    <definedName name="_xj860">#REF!</definedName>
    <definedName name="_xj8601" localSheetId="11">#REF!</definedName>
    <definedName name="_xj8601">#REF!</definedName>
    <definedName name="_xj861" localSheetId="11">#REF!</definedName>
    <definedName name="_xj861">#REF!</definedName>
    <definedName name="_xp3" localSheetId="11">#REF!</definedName>
    <definedName name="_xp3">#REF!</definedName>
    <definedName name="_xp4" localSheetId="11">#REF!</definedName>
    <definedName name="_xp4">#REF!</definedName>
    <definedName name="_xp470" localSheetId="11">#REF!</definedName>
    <definedName name="_xp470">#REF!</definedName>
    <definedName name="_xp472" localSheetId="11">#REF!</definedName>
    <definedName name="_xp472">#REF!</definedName>
    <definedName name="_xp5" localSheetId="11">#REF!</definedName>
    <definedName name="_xp5">#REF!</definedName>
    <definedName name="_xp7001" localSheetId="11">#REF!</definedName>
    <definedName name="_xp7001">#REF!</definedName>
    <definedName name="_xp7002" localSheetId="11">#REF!</definedName>
    <definedName name="_xp7002">#REF!</definedName>
    <definedName name="_xp7021" localSheetId="11">#REF!</definedName>
    <definedName name="_xp7021">#REF!</definedName>
    <definedName name="_xp7022" localSheetId="11">#REF!</definedName>
    <definedName name="_xp7022">#REF!</definedName>
    <definedName name="_xp73" localSheetId="11">#REF!</definedName>
    <definedName name="_xp73">#REF!</definedName>
    <definedName name="_xp741" localSheetId="11">#REF!</definedName>
    <definedName name="_xp741">#REF!</definedName>
    <definedName name="_xp751099" localSheetId="11">#REF!</definedName>
    <definedName name="_xp751099">#REF!</definedName>
    <definedName name="_xp7511" localSheetId="11">#REF!</definedName>
    <definedName name="_xp7511">#REF!</definedName>
    <definedName name="_xp751399" localSheetId="11">#REF!</definedName>
    <definedName name="_xp751399">#REF!</definedName>
    <definedName name="_xp7532" localSheetId="11">#REF!</definedName>
    <definedName name="_xp7532">#REF!</definedName>
    <definedName name="_xp760" localSheetId="11">#REF!</definedName>
    <definedName name="_xp760">#REF!</definedName>
    <definedName name="_xp7601" localSheetId="11">#REF!</definedName>
    <definedName name="_xp7601">#REF!</definedName>
    <definedName name="_xp761" localSheetId="11">#REF!</definedName>
    <definedName name="_xp761">#REF!</definedName>
    <definedName name="_xp77" localSheetId="11">#REF!</definedName>
    <definedName name="_xp77">#REF!</definedName>
    <definedName name="_xp8001" localSheetId="11">#REF!</definedName>
    <definedName name="_xp8001">#REF!</definedName>
    <definedName name="_xp8002" localSheetId="11">#REF!</definedName>
    <definedName name="_xp8002">#REF!</definedName>
    <definedName name="_xp8022" localSheetId="11">#REF!</definedName>
    <definedName name="_xp8022">#REF!</definedName>
    <definedName name="_xp8072" localSheetId="11">#REF!</definedName>
    <definedName name="_xp8072">#REF!</definedName>
    <definedName name="_xp817" localSheetId="11">#REF!</definedName>
    <definedName name="_xp817">#REF!</definedName>
    <definedName name="_xp83" localSheetId="11">#REF!</definedName>
    <definedName name="_xp83">#REF!</definedName>
    <definedName name="_xp830" localSheetId="11">#REF!</definedName>
    <definedName name="_xp830">#REF!</definedName>
    <definedName name="_xp831" localSheetId="11">#REF!</definedName>
    <definedName name="_xp831">#REF!</definedName>
    <definedName name="_xp832" localSheetId="11">#REF!</definedName>
    <definedName name="_xp832">#REF!</definedName>
    <definedName name="_xp8411" localSheetId="11">#REF!</definedName>
    <definedName name="_xp8411">#REF!</definedName>
    <definedName name="_xp853" localSheetId="11">#REF!</definedName>
    <definedName name="_xp853">#REF!</definedName>
    <definedName name="_xp860" localSheetId="11">#REF!</definedName>
    <definedName name="_xp860">#REF!</definedName>
    <definedName name="_xp8601" localSheetId="11">#REF!</definedName>
    <definedName name="_xp8601">#REF!</definedName>
    <definedName name="_xp861" localSheetId="11">#REF!</definedName>
    <definedName name="_xp861">#REF!</definedName>
    <definedName name="_xt3" localSheetId="11">#REF!</definedName>
    <definedName name="_xt3">#REF!</definedName>
    <definedName name="_xt4" localSheetId="11">#REF!</definedName>
    <definedName name="_xt4">#REF!</definedName>
    <definedName name="_xt470" localSheetId="11">#REF!</definedName>
    <definedName name="_xt470">#REF!</definedName>
    <definedName name="_xt472" localSheetId="11">#REF!</definedName>
    <definedName name="_xt472">#REF!</definedName>
    <definedName name="_xt5" localSheetId="11">#REF!</definedName>
    <definedName name="_xt5">#REF!</definedName>
    <definedName name="_xt7001" localSheetId="11">#REF!</definedName>
    <definedName name="_xt7001">#REF!</definedName>
    <definedName name="_xt7002" localSheetId="11">#REF!</definedName>
    <definedName name="_xt7002">#REF!</definedName>
    <definedName name="_xt7021" localSheetId="11">#REF!</definedName>
    <definedName name="_xt7021">#REF!</definedName>
    <definedName name="_xt7022" localSheetId="11">#REF!</definedName>
    <definedName name="_xt7022">#REF!</definedName>
    <definedName name="_xt73" localSheetId="11">#REF!</definedName>
    <definedName name="_xt73">#REF!</definedName>
    <definedName name="_xt741" localSheetId="11">#REF!</definedName>
    <definedName name="_xt741">#REF!</definedName>
    <definedName name="_xt751099" localSheetId="11">#REF!</definedName>
    <definedName name="_xt751099">#REF!</definedName>
    <definedName name="_xt7511" localSheetId="11">#REF!</definedName>
    <definedName name="_xt7511">#REF!</definedName>
    <definedName name="_xt751399" localSheetId="11">#REF!</definedName>
    <definedName name="_xt751399">#REF!</definedName>
    <definedName name="_xt7532" localSheetId="11">#REF!</definedName>
    <definedName name="_xt7532">#REF!</definedName>
    <definedName name="_xt760" localSheetId="11">#REF!</definedName>
    <definedName name="_xt760">#REF!</definedName>
    <definedName name="_xt7601" localSheetId="11">#REF!</definedName>
    <definedName name="_xt7601">#REF!</definedName>
    <definedName name="_xt761" localSheetId="11">#REF!</definedName>
    <definedName name="_xt761">#REF!</definedName>
    <definedName name="_xt77" localSheetId="11">#REF!</definedName>
    <definedName name="_xt77">#REF!</definedName>
    <definedName name="_xt8001" localSheetId="11">#REF!</definedName>
    <definedName name="_xt8001">#REF!</definedName>
    <definedName name="_xt8002" localSheetId="11">#REF!</definedName>
    <definedName name="_xt8002">#REF!</definedName>
    <definedName name="_xt8022" localSheetId="11">#REF!</definedName>
    <definedName name="_xt8022">#REF!</definedName>
    <definedName name="_xt8072" localSheetId="11">#REF!</definedName>
    <definedName name="_xt8072">#REF!</definedName>
    <definedName name="_xt817" localSheetId="11">#REF!</definedName>
    <definedName name="_xt817">#REF!</definedName>
    <definedName name="_xt83" localSheetId="11">#REF!</definedName>
    <definedName name="_xt83">#REF!</definedName>
    <definedName name="_xt830" localSheetId="11">#REF!</definedName>
    <definedName name="_xt830">#REF!</definedName>
    <definedName name="_xt831" localSheetId="11">#REF!</definedName>
    <definedName name="_xt831">#REF!</definedName>
    <definedName name="_xt832" localSheetId="11">#REF!</definedName>
    <definedName name="_xt832">#REF!</definedName>
    <definedName name="_xt8411" localSheetId="11">#REF!</definedName>
    <definedName name="_xt8411">#REF!</definedName>
    <definedName name="_xt853" localSheetId="11">#REF!</definedName>
    <definedName name="_xt853">#REF!</definedName>
    <definedName name="_xt860" localSheetId="11">#REF!</definedName>
    <definedName name="_xt860">#REF!</definedName>
    <definedName name="_xt8601" localSheetId="11">#REF!</definedName>
    <definedName name="_xt8601">#REF!</definedName>
    <definedName name="_xt861" localSheetId="11">#REF!</definedName>
    <definedName name="_xt861">#REF!</definedName>
    <definedName name="a" localSheetId="45" hidden="1">{"'BZ SA P&amp;l (fORECAST)'!$A$1:$BR$26"}</definedName>
    <definedName name="a" localSheetId="46" hidden="1">{"'BZ SA P&amp;l (fORECAST)'!$A$1:$BR$26"}</definedName>
    <definedName name="a" localSheetId="47" hidden="1">{"'BZ SA P&amp;l (fORECAST)'!$A$1:$BR$26"}</definedName>
    <definedName name="a" localSheetId="11" hidden="1">{"'BZ SA P&amp;l (fORECAST)'!$A$1:$BR$26"}</definedName>
    <definedName name="a" localSheetId="10" hidden="1">{"'BZ SA P&amp;l (fORECAST)'!$A$1:$BR$26"}</definedName>
    <definedName name="a" localSheetId="48" hidden="1">{"'BZ SA P&amp;l (fORECAST)'!$A$1:$BR$26"}</definedName>
    <definedName name="a" localSheetId="38" hidden="1">{"'BZ SA P&amp;l (fORECAST)'!$A$1:$BR$26"}</definedName>
    <definedName name="a" localSheetId="6" hidden="1">{"'BZ SA P&amp;l (fORECAST)'!$A$1:$BR$26"}</definedName>
    <definedName name="a" localSheetId="40" hidden="1">{"'BZ SA P&amp;l (fORECAST)'!$A$1:$BR$26"}</definedName>
    <definedName name="a" localSheetId="41" hidden="1">{"'BZ SA P&amp;l (fORECAST)'!$A$1:$BR$26"}</definedName>
    <definedName name="a" localSheetId="42" hidden="1">{"'BZ SA P&amp;l (fORECAST)'!$A$1:$BR$26"}</definedName>
    <definedName name="a" localSheetId="43" hidden="1">{"'BZ SA P&amp;l (fORECAST)'!$A$1:$BR$26"}</definedName>
    <definedName name="a" localSheetId="44" hidden="1">{"'BZ SA P&amp;l (fORECAST)'!$A$1:$BR$26"}</definedName>
    <definedName name="a" localSheetId="7" hidden="1">{"'BZ SA P&amp;l (fORECAST)'!$A$1:$BR$26"}</definedName>
    <definedName name="a" localSheetId="0" hidden="1">{"'BZ SA P&amp;l (fORECAST)'!$A$1:$BR$26"}</definedName>
    <definedName name="a" localSheetId="39" hidden="1">{"'BZ SA P&amp;l (fORECAST)'!$A$1:$BR$26"}</definedName>
    <definedName name="a" hidden="1">{"'BZ SA P&amp;l (fORECAST)'!$A$1:$BR$26"}</definedName>
    <definedName name="a_a" localSheetId="45" hidden="1">{"'BZ SA P&amp;l (fORECAST)'!$A$1:$BR$26"}</definedName>
    <definedName name="a_a" localSheetId="46" hidden="1">{"'BZ SA P&amp;l (fORECAST)'!$A$1:$BR$26"}</definedName>
    <definedName name="a_a" localSheetId="47" hidden="1">{"'BZ SA P&amp;l (fORECAST)'!$A$1:$BR$26"}</definedName>
    <definedName name="a_a" localSheetId="11" hidden="1">{"'BZ SA P&amp;l (fORECAST)'!$A$1:$BR$26"}</definedName>
    <definedName name="a_a" localSheetId="10" hidden="1">{"'BZ SA P&amp;l (fORECAST)'!$A$1:$BR$26"}</definedName>
    <definedName name="a_a" localSheetId="48" hidden="1">{"'BZ SA P&amp;l (fORECAST)'!$A$1:$BR$26"}</definedName>
    <definedName name="a_a" localSheetId="38" hidden="1">{"'BZ SA P&amp;l (fORECAST)'!$A$1:$BR$26"}</definedName>
    <definedName name="a_a" localSheetId="6" hidden="1">{"'BZ SA P&amp;l (fORECAST)'!$A$1:$BR$26"}</definedName>
    <definedName name="a_a" localSheetId="40" hidden="1">{"'BZ SA P&amp;l (fORECAST)'!$A$1:$BR$26"}</definedName>
    <definedName name="a_a" localSheetId="41" hidden="1">{"'BZ SA P&amp;l (fORECAST)'!$A$1:$BR$26"}</definedName>
    <definedName name="a_a" localSheetId="42" hidden="1">{"'BZ SA P&amp;l (fORECAST)'!$A$1:$BR$26"}</definedName>
    <definedName name="a_a" localSheetId="43" hidden="1">{"'BZ SA P&amp;l (fORECAST)'!$A$1:$BR$26"}</definedName>
    <definedName name="a_a" localSheetId="44" hidden="1">{"'BZ SA P&amp;l (fORECAST)'!$A$1:$BR$26"}</definedName>
    <definedName name="a_a" localSheetId="7" hidden="1">{"'BZ SA P&amp;l (fORECAST)'!$A$1:$BR$26"}</definedName>
    <definedName name="a_a" localSheetId="0" hidden="1">{"'BZ SA P&amp;l (fORECAST)'!$A$1:$BR$26"}</definedName>
    <definedName name="a_a" localSheetId="39" hidden="1">{"'BZ SA P&amp;l (fORECAST)'!$A$1:$BR$26"}</definedName>
    <definedName name="a_a" hidden="1">{"'BZ SA P&amp;l (fORECAST)'!$A$1:$BR$26"}</definedName>
    <definedName name="ab" localSheetId="45" hidden="1">{"'BZ SA P&amp;l (fORECAST)'!$A$1:$BR$26"}</definedName>
    <definedName name="ab" localSheetId="46" hidden="1">{"'BZ SA P&amp;l (fORECAST)'!$A$1:$BR$26"}</definedName>
    <definedName name="ab" localSheetId="47" hidden="1">{"'BZ SA P&amp;l (fORECAST)'!$A$1:$BR$26"}</definedName>
    <definedName name="ab" localSheetId="11" hidden="1">{"'BZ SA P&amp;l (fORECAST)'!$A$1:$BR$26"}</definedName>
    <definedName name="ab" localSheetId="10" hidden="1">{"'BZ SA P&amp;l (fORECAST)'!$A$1:$BR$26"}</definedName>
    <definedName name="ab" localSheetId="48" hidden="1">{"'BZ SA P&amp;l (fORECAST)'!$A$1:$BR$26"}</definedName>
    <definedName name="ab" localSheetId="38" hidden="1">{"'BZ SA P&amp;l (fORECAST)'!$A$1:$BR$26"}</definedName>
    <definedName name="ab" localSheetId="6" hidden="1">{"'BZ SA P&amp;l (fORECAST)'!$A$1:$BR$26"}</definedName>
    <definedName name="ab" localSheetId="40" hidden="1">{"'BZ SA P&amp;l (fORECAST)'!$A$1:$BR$26"}</definedName>
    <definedName name="ab" localSheetId="41" hidden="1">{"'BZ SA P&amp;l (fORECAST)'!$A$1:$BR$26"}</definedName>
    <definedName name="ab" localSheetId="42" hidden="1">{"'BZ SA P&amp;l (fORECAST)'!$A$1:$BR$26"}</definedName>
    <definedName name="ab" localSheetId="43" hidden="1">{"'BZ SA P&amp;l (fORECAST)'!$A$1:$BR$26"}</definedName>
    <definedName name="ab" localSheetId="44" hidden="1">{"'BZ SA P&amp;l (fORECAST)'!$A$1:$BR$26"}</definedName>
    <definedName name="ab" localSheetId="7" hidden="1">{"'BZ SA P&amp;l (fORECAST)'!$A$1:$BR$26"}</definedName>
    <definedName name="ab" localSheetId="0" hidden="1">{"'BZ SA P&amp;l (fORECAST)'!$A$1:$BR$26"}</definedName>
    <definedName name="ab" localSheetId="39" hidden="1">{"'BZ SA P&amp;l (fORECAST)'!$A$1:$BR$26"}</definedName>
    <definedName name="ab" hidden="1">{"'BZ SA P&amp;l (fORECAST)'!$A$1:$BR$26"}</definedName>
    <definedName name="agayaay" localSheetId="45" hidden="1">{"'BZ SA P&amp;l (fORECAST)'!$A$1:$BR$26"}</definedName>
    <definedName name="agayaay" localSheetId="46" hidden="1">{"'BZ SA P&amp;l (fORECAST)'!$A$1:$BR$26"}</definedName>
    <definedName name="agayaay" localSheetId="47" hidden="1">{"'BZ SA P&amp;l (fORECAST)'!$A$1:$BR$26"}</definedName>
    <definedName name="agayaay" localSheetId="11" hidden="1">{"'BZ SA P&amp;l (fORECAST)'!$A$1:$BR$26"}</definedName>
    <definedName name="agayaay" localSheetId="10" hidden="1">{"'BZ SA P&amp;l (fORECAST)'!$A$1:$BR$26"}</definedName>
    <definedName name="agayaay" localSheetId="48" hidden="1">{"'BZ SA P&amp;l (fORECAST)'!$A$1:$BR$26"}</definedName>
    <definedName name="agayaay" localSheetId="38" hidden="1">{"'BZ SA P&amp;l (fORECAST)'!$A$1:$BR$26"}</definedName>
    <definedName name="agayaay" localSheetId="6" hidden="1">{"'BZ SA P&amp;l (fORECAST)'!$A$1:$BR$26"}</definedName>
    <definedName name="agayaay" localSheetId="40" hidden="1">{"'BZ SA P&amp;l (fORECAST)'!$A$1:$BR$26"}</definedName>
    <definedName name="agayaay" localSheetId="41" hidden="1">{"'BZ SA P&amp;l (fORECAST)'!$A$1:$BR$26"}</definedName>
    <definedName name="agayaay" localSheetId="42" hidden="1">{"'BZ SA P&amp;l (fORECAST)'!$A$1:$BR$26"}</definedName>
    <definedName name="agayaay" localSheetId="43" hidden="1">{"'BZ SA P&amp;l (fORECAST)'!$A$1:$BR$26"}</definedName>
    <definedName name="agayaay" localSheetId="44" hidden="1">{"'BZ SA P&amp;l (fORECAST)'!$A$1:$BR$26"}</definedName>
    <definedName name="agayaay" localSheetId="7" hidden="1">{"'BZ SA P&amp;l (fORECAST)'!$A$1:$BR$26"}</definedName>
    <definedName name="agayaay" localSheetId="0" hidden="1">{"'BZ SA P&amp;l (fORECAST)'!$A$1:$BR$26"}</definedName>
    <definedName name="agayaay" localSheetId="39" hidden="1">{"'BZ SA P&amp;l (fORECAST)'!$A$1:$BR$26"}</definedName>
    <definedName name="agayaay" hidden="1">{"'BZ SA P&amp;l (fORECAST)'!$A$1:$BR$26"}</definedName>
    <definedName name="b" localSheetId="45" hidden="1">{"'BZ SA P&amp;l (fORECAST)'!$A$1:$BR$26"}</definedName>
    <definedName name="b" localSheetId="46" hidden="1">{"'BZ SA P&amp;l (fORECAST)'!$A$1:$BR$26"}</definedName>
    <definedName name="b" localSheetId="47" hidden="1">{"'BZ SA P&amp;l (fORECAST)'!$A$1:$BR$26"}</definedName>
    <definedName name="b" localSheetId="11" hidden="1">{"'BZ SA P&amp;l (fORECAST)'!$A$1:$BR$26"}</definedName>
    <definedName name="b" localSheetId="10" hidden="1">{"'BZ SA P&amp;l (fORECAST)'!$A$1:$BR$26"}</definedName>
    <definedName name="b" localSheetId="48" hidden="1">{"'BZ SA P&amp;l (fORECAST)'!$A$1:$BR$26"}</definedName>
    <definedName name="b" localSheetId="38" hidden="1">{"'BZ SA P&amp;l (fORECAST)'!$A$1:$BR$26"}</definedName>
    <definedName name="b" localSheetId="6" hidden="1">{"'BZ SA P&amp;l (fORECAST)'!$A$1:$BR$26"}</definedName>
    <definedName name="b" localSheetId="40" hidden="1">{"'BZ SA P&amp;l (fORECAST)'!$A$1:$BR$26"}</definedName>
    <definedName name="b" localSheetId="41" hidden="1">{"'BZ SA P&amp;l (fORECAST)'!$A$1:$BR$26"}</definedName>
    <definedName name="b" localSheetId="42" hidden="1">{"'BZ SA P&amp;l (fORECAST)'!$A$1:$BR$26"}</definedName>
    <definedName name="b" localSheetId="43" hidden="1">{"'BZ SA P&amp;l (fORECAST)'!$A$1:$BR$26"}</definedName>
    <definedName name="b" localSheetId="44" hidden="1">{"'BZ SA P&amp;l (fORECAST)'!$A$1:$BR$26"}</definedName>
    <definedName name="b" localSheetId="7" hidden="1">{"'BZ SA P&amp;l (fORECAST)'!$A$1:$BR$26"}</definedName>
    <definedName name="b" localSheetId="0" hidden="1">{"'BZ SA P&amp;l (fORECAST)'!$A$1:$BR$26"}</definedName>
    <definedName name="b" localSheetId="39" hidden="1">{"'BZ SA P&amp;l (fORECAST)'!$A$1:$BR$26"}</definedName>
    <definedName name="b" hidden="1">{"'BZ SA P&amp;l (fORECAST)'!$A$1:$BR$26"}</definedName>
    <definedName name="ba" localSheetId="45" hidden="1">{"'BZ SA P&amp;l (fORECAST)'!$A$1:$BR$26"}</definedName>
    <definedName name="ba" localSheetId="46" hidden="1">{"'BZ SA P&amp;l (fORECAST)'!$A$1:$BR$26"}</definedName>
    <definedName name="ba" localSheetId="47" hidden="1">{"'BZ SA P&amp;l (fORECAST)'!$A$1:$BR$26"}</definedName>
    <definedName name="ba" localSheetId="11" hidden="1">{"'BZ SA P&amp;l (fORECAST)'!$A$1:$BR$26"}</definedName>
    <definedName name="ba" localSheetId="10" hidden="1">{"'BZ SA P&amp;l (fORECAST)'!$A$1:$BR$26"}</definedName>
    <definedName name="ba" localSheetId="48" hidden="1">{"'BZ SA P&amp;l (fORECAST)'!$A$1:$BR$26"}</definedName>
    <definedName name="ba" localSheetId="38" hidden="1">{"'BZ SA P&amp;l (fORECAST)'!$A$1:$BR$26"}</definedName>
    <definedName name="ba" localSheetId="6" hidden="1">{"'BZ SA P&amp;l (fORECAST)'!$A$1:$BR$26"}</definedName>
    <definedName name="ba" localSheetId="40" hidden="1">{"'BZ SA P&amp;l (fORECAST)'!$A$1:$BR$26"}</definedName>
    <definedName name="ba" localSheetId="41" hidden="1">{"'BZ SA P&amp;l (fORECAST)'!$A$1:$BR$26"}</definedName>
    <definedName name="ba" localSheetId="42" hidden="1">{"'BZ SA P&amp;l (fORECAST)'!$A$1:$BR$26"}</definedName>
    <definedName name="ba" localSheetId="43" hidden="1">{"'BZ SA P&amp;l (fORECAST)'!$A$1:$BR$26"}</definedName>
    <definedName name="ba" localSheetId="44" hidden="1">{"'BZ SA P&amp;l (fORECAST)'!$A$1:$BR$26"}</definedName>
    <definedName name="ba" localSheetId="7" hidden="1">{"'BZ SA P&amp;l (fORECAST)'!$A$1:$BR$26"}</definedName>
    <definedName name="ba" localSheetId="0" hidden="1">{"'BZ SA P&amp;l (fORECAST)'!$A$1:$BR$26"}</definedName>
    <definedName name="ba" localSheetId="39" hidden="1">{"'BZ SA P&amp;l (fORECAST)'!$A$1:$BR$26"}</definedName>
    <definedName name="ba" hidden="1">{"'BZ SA P&amp;l (fORECAST)'!$A$1:$BR$26"}</definedName>
    <definedName name="bbbbbbbbbbbbbbb">#REF!</definedName>
    <definedName name="cccc" localSheetId="45" hidden="1">{"'BZ SA P&amp;l (fORECAST)'!$A$1:$BR$26"}</definedName>
    <definedName name="cccc" localSheetId="46" hidden="1">{"'BZ SA P&amp;l (fORECAST)'!$A$1:$BR$26"}</definedName>
    <definedName name="cccc" localSheetId="47" hidden="1">{"'BZ SA P&amp;l (fORECAST)'!$A$1:$BR$26"}</definedName>
    <definedName name="cccc" localSheetId="11" hidden="1">{"'BZ SA P&amp;l (fORECAST)'!$A$1:$BR$26"}</definedName>
    <definedName name="cccc" localSheetId="10" hidden="1">{"'BZ SA P&amp;l (fORECAST)'!$A$1:$BR$26"}</definedName>
    <definedName name="cccc" localSheetId="48" hidden="1">{"'BZ SA P&amp;l (fORECAST)'!$A$1:$BR$26"}</definedName>
    <definedName name="cccc" localSheetId="38" hidden="1">{"'BZ SA P&amp;l (fORECAST)'!$A$1:$BR$26"}</definedName>
    <definedName name="cccc" localSheetId="6" hidden="1">{"'BZ SA P&amp;l (fORECAST)'!$A$1:$BR$26"}</definedName>
    <definedName name="cccc" localSheetId="40" hidden="1">{"'BZ SA P&amp;l (fORECAST)'!$A$1:$BR$26"}</definedName>
    <definedName name="cccc" localSheetId="41" hidden="1">{"'BZ SA P&amp;l (fORECAST)'!$A$1:$BR$26"}</definedName>
    <definedName name="cccc" localSheetId="42" hidden="1">{"'BZ SA P&amp;l (fORECAST)'!$A$1:$BR$26"}</definedName>
    <definedName name="cccc" localSheetId="43" hidden="1">{"'BZ SA P&amp;l (fORECAST)'!$A$1:$BR$26"}</definedName>
    <definedName name="cccc" localSheetId="44" hidden="1">{"'BZ SA P&amp;l (fORECAST)'!$A$1:$BR$26"}</definedName>
    <definedName name="cccc" localSheetId="7" hidden="1">{"'BZ SA P&amp;l (fORECAST)'!$A$1:$BR$26"}</definedName>
    <definedName name="cccc" localSheetId="0" hidden="1">{"'BZ SA P&amp;l (fORECAST)'!$A$1:$BR$26"}</definedName>
    <definedName name="cccc" localSheetId="39" hidden="1">{"'BZ SA P&amp;l (fORECAST)'!$A$1:$BR$26"}</definedName>
    <definedName name="cccc" hidden="1">{"'BZ SA P&amp;l (fORECAST)'!$A$1:$BR$26"}</definedName>
    <definedName name="ccccc" localSheetId="45" hidden="1">{"'BZ SA P&amp;l (fORECAST)'!$A$1:$BR$26"}</definedName>
    <definedName name="ccccc" localSheetId="46" hidden="1">{"'BZ SA P&amp;l (fORECAST)'!$A$1:$BR$26"}</definedName>
    <definedName name="ccccc" localSheetId="47" hidden="1">{"'BZ SA P&amp;l (fORECAST)'!$A$1:$BR$26"}</definedName>
    <definedName name="ccccc" localSheetId="11" hidden="1">{"'BZ SA P&amp;l (fORECAST)'!$A$1:$BR$26"}</definedName>
    <definedName name="ccccc" localSheetId="10" hidden="1">{"'BZ SA P&amp;l (fORECAST)'!$A$1:$BR$26"}</definedName>
    <definedName name="ccccc" localSheetId="48" hidden="1">{"'BZ SA P&amp;l (fORECAST)'!$A$1:$BR$26"}</definedName>
    <definedName name="ccccc" localSheetId="38" hidden="1">{"'BZ SA P&amp;l (fORECAST)'!$A$1:$BR$26"}</definedName>
    <definedName name="ccccc" localSheetId="6" hidden="1">{"'BZ SA P&amp;l (fORECAST)'!$A$1:$BR$26"}</definedName>
    <definedName name="ccccc" localSheetId="40" hidden="1">{"'BZ SA P&amp;l (fORECAST)'!$A$1:$BR$26"}</definedName>
    <definedName name="ccccc" localSheetId="41" hidden="1">{"'BZ SA P&amp;l (fORECAST)'!$A$1:$BR$26"}</definedName>
    <definedName name="ccccc" localSheetId="42" hidden="1">{"'BZ SA P&amp;l (fORECAST)'!$A$1:$BR$26"}</definedName>
    <definedName name="ccccc" localSheetId="43" hidden="1">{"'BZ SA P&amp;l (fORECAST)'!$A$1:$BR$26"}</definedName>
    <definedName name="ccccc" localSheetId="44" hidden="1">{"'BZ SA P&amp;l (fORECAST)'!$A$1:$BR$26"}</definedName>
    <definedName name="ccccc" localSheetId="7" hidden="1">{"'BZ SA P&amp;l (fORECAST)'!$A$1:$BR$26"}</definedName>
    <definedName name="ccccc" localSheetId="0" hidden="1">{"'BZ SA P&amp;l (fORECAST)'!$A$1:$BR$26"}</definedName>
    <definedName name="ccccc" localSheetId="39" hidden="1">{"'BZ SA P&amp;l (fORECAST)'!$A$1:$BR$26"}</definedName>
    <definedName name="ccccc" hidden="1">{"'BZ SA P&amp;l (fORECAST)'!$A$1:$BR$26"}</definedName>
    <definedName name="Data">[1]BILANS!$B$6</definedName>
    <definedName name="ddddd" localSheetId="45"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46"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4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1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1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4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3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6"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4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4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4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4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4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39"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epozyty" localSheetId="11">#REF!</definedName>
    <definedName name="depozyty" localSheetId="48">#REF!</definedName>
    <definedName name="depozyty">#REF!</definedName>
    <definedName name="e" localSheetId="45" hidden="1">{"'BZ SA P&amp;l (fORECAST)'!$A$1:$BR$26"}</definedName>
    <definedName name="e" localSheetId="46" hidden="1">{"'BZ SA P&amp;l (fORECAST)'!$A$1:$BR$26"}</definedName>
    <definedName name="e" localSheetId="47" hidden="1">{"'BZ SA P&amp;l (fORECAST)'!$A$1:$BR$26"}</definedName>
    <definedName name="e" localSheetId="11" hidden="1">{"'BZ SA P&amp;l (fORECAST)'!$A$1:$BR$26"}</definedName>
    <definedName name="e" localSheetId="10" hidden="1">{"'BZ SA P&amp;l (fORECAST)'!$A$1:$BR$26"}</definedName>
    <definedName name="e" localSheetId="48" hidden="1">{"'BZ SA P&amp;l (fORECAST)'!$A$1:$BR$26"}</definedName>
    <definedName name="e" localSheetId="38" hidden="1">{"'BZ SA P&amp;l (fORECAST)'!$A$1:$BR$26"}</definedName>
    <definedName name="e" localSheetId="6" hidden="1">{"'BZ SA P&amp;l (fORECAST)'!$A$1:$BR$26"}</definedName>
    <definedName name="e" localSheetId="40" hidden="1">{"'BZ SA P&amp;l (fORECAST)'!$A$1:$BR$26"}</definedName>
    <definedName name="e" localSheetId="41" hidden="1">{"'BZ SA P&amp;l (fORECAST)'!$A$1:$BR$26"}</definedName>
    <definedName name="e" localSheetId="42" hidden="1">{"'BZ SA P&amp;l (fORECAST)'!$A$1:$BR$26"}</definedName>
    <definedName name="e" localSheetId="43" hidden="1">{"'BZ SA P&amp;l (fORECAST)'!$A$1:$BR$26"}</definedName>
    <definedName name="e" localSheetId="44" hidden="1">{"'BZ SA P&amp;l (fORECAST)'!$A$1:$BR$26"}</definedName>
    <definedName name="e" localSheetId="7" hidden="1">{"'BZ SA P&amp;l (fORECAST)'!$A$1:$BR$26"}</definedName>
    <definedName name="e" localSheetId="0" hidden="1">{"'BZ SA P&amp;l (fORECAST)'!$A$1:$BR$26"}</definedName>
    <definedName name="e" localSheetId="39" hidden="1">{"'BZ SA P&amp;l (fORECAST)'!$A$1:$BR$26"}</definedName>
    <definedName name="e" hidden="1">{"'BZ SA P&amp;l (fORECAST)'!$A$1:$BR$26"}</definedName>
    <definedName name="ee" localSheetId="45" hidden="1">{"'BZ SA P&amp;l (fORECAST)'!$A$1:$BR$26"}</definedName>
    <definedName name="ee" localSheetId="46" hidden="1">{"'BZ SA P&amp;l (fORECAST)'!$A$1:$BR$26"}</definedName>
    <definedName name="ee" localSheetId="47" hidden="1">{"'BZ SA P&amp;l (fORECAST)'!$A$1:$BR$26"}</definedName>
    <definedName name="ee" localSheetId="11" hidden="1">{"'BZ SA P&amp;l (fORECAST)'!$A$1:$BR$26"}</definedName>
    <definedName name="ee" localSheetId="10" hidden="1">{"'BZ SA P&amp;l (fORECAST)'!$A$1:$BR$26"}</definedName>
    <definedName name="ee" localSheetId="48" hidden="1">{"'BZ SA P&amp;l (fORECAST)'!$A$1:$BR$26"}</definedName>
    <definedName name="ee" localSheetId="38" hidden="1">{"'BZ SA P&amp;l (fORECAST)'!$A$1:$BR$26"}</definedName>
    <definedName name="ee" localSheetId="6" hidden="1">{"'BZ SA P&amp;l (fORECAST)'!$A$1:$BR$26"}</definedName>
    <definedName name="ee" localSheetId="40" hidden="1">{"'BZ SA P&amp;l (fORECAST)'!$A$1:$BR$26"}</definedName>
    <definedName name="ee" localSheetId="41" hidden="1">{"'BZ SA P&amp;l (fORECAST)'!$A$1:$BR$26"}</definedName>
    <definedName name="ee" localSheetId="42" hidden="1">{"'BZ SA P&amp;l (fORECAST)'!$A$1:$BR$26"}</definedName>
    <definedName name="ee" localSheetId="43" hidden="1">{"'BZ SA P&amp;l (fORECAST)'!$A$1:$BR$26"}</definedName>
    <definedName name="ee" localSheetId="44" hidden="1">{"'BZ SA P&amp;l (fORECAST)'!$A$1:$BR$26"}</definedName>
    <definedName name="ee" localSheetId="7" hidden="1">{"'BZ SA P&amp;l (fORECAST)'!$A$1:$BR$26"}</definedName>
    <definedName name="ee" localSheetId="0" hidden="1">{"'BZ SA P&amp;l (fORECAST)'!$A$1:$BR$26"}</definedName>
    <definedName name="ee" localSheetId="39" hidden="1">{"'BZ SA P&amp;l (fORECAST)'!$A$1:$BR$26"}</definedName>
    <definedName name="ee" hidden="1">{"'BZ SA P&amp;l (fORECAST)'!$A$1:$BR$26"}</definedName>
    <definedName name="eeeee" localSheetId="45"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46"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4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1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1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4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3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6"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4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4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4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4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4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39"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ff" hidden="1">#N/A</definedName>
    <definedName name="FS" localSheetId="45" hidden="1">{"'BZ SA P&amp;l (fORECAST)'!$A$1:$BR$26"}</definedName>
    <definedName name="FS" localSheetId="46" hidden="1">{"'BZ SA P&amp;l (fORECAST)'!$A$1:$BR$26"}</definedName>
    <definedName name="FS" localSheetId="47" hidden="1">{"'BZ SA P&amp;l (fORECAST)'!$A$1:$BR$26"}</definedName>
    <definedName name="FS" localSheetId="11" hidden="1">{"'BZ SA P&amp;l (fORECAST)'!$A$1:$BR$26"}</definedName>
    <definedName name="FS" localSheetId="10" hidden="1">{"'BZ SA P&amp;l (fORECAST)'!$A$1:$BR$26"}</definedName>
    <definedName name="FS" localSheetId="48" hidden="1">{"'BZ SA P&amp;l (fORECAST)'!$A$1:$BR$26"}</definedName>
    <definedName name="FS" localSheetId="38" hidden="1">{"'BZ SA P&amp;l (fORECAST)'!$A$1:$BR$26"}</definedName>
    <definedName name="FS" localSheetId="6" hidden="1">{"'BZ SA P&amp;l (fORECAST)'!$A$1:$BR$26"}</definedName>
    <definedName name="FS" localSheetId="40" hidden="1">{"'BZ SA P&amp;l (fORECAST)'!$A$1:$BR$26"}</definedName>
    <definedName name="FS" localSheetId="41" hidden="1">{"'BZ SA P&amp;l (fORECAST)'!$A$1:$BR$26"}</definedName>
    <definedName name="FS" localSheetId="42" hidden="1">{"'BZ SA P&amp;l (fORECAST)'!$A$1:$BR$26"}</definedName>
    <definedName name="FS" localSheetId="43" hidden="1">{"'BZ SA P&amp;l (fORECAST)'!$A$1:$BR$26"}</definedName>
    <definedName name="FS" localSheetId="44" hidden="1">{"'BZ SA P&amp;l (fORECAST)'!$A$1:$BR$26"}</definedName>
    <definedName name="FS" localSheetId="7" hidden="1">{"'BZ SA P&amp;l (fORECAST)'!$A$1:$BR$26"}</definedName>
    <definedName name="FS" localSheetId="0" hidden="1">{"'BZ SA P&amp;l (fORECAST)'!$A$1:$BR$26"}</definedName>
    <definedName name="FS" localSheetId="39" hidden="1">{"'BZ SA P&amp;l (fORECAST)'!$A$1:$BR$26"}</definedName>
    <definedName name="FS" hidden="1">{"'BZ SA P&amp;l (fORECAST)'!$A$1:$BR$26"}</definedName>
    <definedName name="gg" localSheetId="45"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46"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4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1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1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4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3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6"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4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4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4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4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4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39"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45"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46"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4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1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1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4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3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6"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4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4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4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4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4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39"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djhsusisdsdf" localSheetId="45" hidden="1">{"'BZ SA P&amp;l (fORECAST)'!$A$1:$BR$26"}</definedName>
    <definedName name="hdjhsusisdsdf" localSheetId="46" hidden="1">{"'BZ SA P&amp;l (fORECAST)'!$A$1:$BR$26"}</definedName>
    <definedName name="hdjhsusisdsdf" localSheetId="47" hidden="1">{"'BZ SA P&amp;l (fORECAST)'!$A$1:$BR$26"}</definedName>
    <definedName name="hdjhsusisdsdf" localSheetId="11" hidden="1">{"'BZ SA P&amp;l (fORECAST)'!$A$1:$BR$26"}</definedName>
    <definedName name="hdjhsusisdsdf" localSheetId="10" hidden="1">{"'BZ SA P&amp;l (fORECAST)'!$A$1:$BR$26"}</definedName>
    <definedName name="hdjhsusisdsdf" localSheetId="48" hidden="1">{"'BZ SA P&amp;l (fORECAST)'!$A$1:$BR$26"}</definedName>
    <definedName name="hdjhsusisdsdf" localSheetId="38" hidden="1">{"'BZ SA P&amp;l (fORECAST)'!$A$1:$BR$26"}</definedName>
    <definedName name="hdjhsusisdsdf" localSheetId="6" hidden="1">{"'BZ SA P&amp;l (fORECAST)'!$A$1:$BR$26"}</definedName>
    <definedName name="hdjhsusisdsdf" localSheetId="40" hidden="1">{"'BZ SA P&amp;l (fORECAST)'!$A$1:$BR$26"}</definedName>
    <definedName name="hdjhsusisdsdf" localSheetId="41" hidden="1">{"'BZ SA P&amp;l (fORECAST)'!$A$1:$BR$26"}</definedName>
    <definedName name="hdjhsusisdsdf" localSheetId="42" hidden="1">{"'BZ SA P&amp;l (fORECAST)'!$A$1:$BR$26"}</definedName>
    <definedName name="hdjhsusisdsdf" localSheetId="43" hidden="1">{"'BZ SA P&amp;l (fORECAST)'!$A$1:$BR$26"}</definedName>
    <definedName name="hdjhsusisdsdf" localSheetId="44" hidden="1">{"'BZ SA P&amp;l (fORECAST)'!$A$1:$BR$26"}</definedName>
    <definedName name="hdjhsusisdsdf" localSheetId="7" hidden="1">{"'BZ SA P&amp;l (fORECAST)'!$A$1:$BR$26"}</definedName>
    <definedName name="hdjhsusisdsdf" localSheetId="0" hidden="1">{"'BZ SA P&amp;l (fORECAST)'!$A$1:$BR$26"}</definedName>
    <definedName name="hdjhsusisdsdf" localSheetId="39" hidden="1">{"'BZ SA P&amp;l (fORECAST)'!$A$1:$BR$26"}</definedName>
    <definedName name="hdjhsusisdsdf" hidden="1">{"'BZ SA P&amp;l (fORECAST)'!$A$1:$BR$26"}</definedName>
    <definedName name="hhh" localSheetId="45" hidden="1">{"'BZ SA P&amp;l (fORECAST)'!$A$1:$BR$26"}</definedName>
    <definedName name="hhh" localSheetId="46" hidden="1">{"'BZ SA P&amp;l (fORECAST)'!$A$1:$BR$26"}</definedName>
    <definedName name="hhh" localSheetId="47" hidden="1">{"'BZ SA P&amp;l (fORECAST)'!$A$1:$BR$26"}</definedName>
    <definedName name="hhh" localSheetId="11" hidden="1">{"'BZ SA P&amp;l (fORECAST)'!$A$1:$BR$26"}</definedName>
    <definedName name="hhh" localSheetId="10" hidden="1">{"'BZ SA P&amp;l (fORECAST)'!$A$1:$BR$26"}</definedName>
    <definedName name="hhh" localSheetId="48" hidden="1">{"'BZ SA P&amp;l (fORECAST)'!$A$1:$BR$26"}</definedName>
    <definedName name="hhh" localSheetId="38" hidden="1">{"'BZ SA P&amp;l (fORECAST)'!$A$1:$BR$26"}</definedName>
    <definedName name="hhh" localSheetId="6" hidden="1">{"'BZ SA P&amp;l (fORECAST)'!$A$1:$BR$26"}</definedName>
    <definedName name="hhh" localSheetId="40" hidden="1">{"'BZ SA P&amp;l (fORECAST)'!$A$1:$BR$26"}</definedName>
    <definedName name="hhh" localSheetId="41" hidden="1">{"'BZ SA P&amp;l (fORECAST)'!$A$1:$BR$26"}</definedName>
    <definedName name="hhh" localSheetId="42" hidden="1">{"'BZ SA P&amp;l (fORECAST)'!$A$1:$BR$26"}</definedName>
    <definedName name="hhh" localSheetId="43" hidden="1">{"'BZ SA P&amp;l (fORECAST)'!$A$1:$BR$26"}</definedName>
    <definedName name="hhh" localSheetId="44" hidden="1">{"'BZ SA P&amp;l (fORECAST)'!$A$1:$BR$26"}</definedName>
    <definedName name="hhh" localSheetId="7" hidden="1">{"'BZ SA P&amp;l (fORECAST)'!$A$1:$BR$26"}</definedName>
    <definedName name="hhh" localSheetId="0" hidden="1">{"'BZ SA P&amp;l (fORECAST)'!$A$1:$BR$26"}</definedName>
    <definedName name="hhh" localSheetId="39" hidden="1">{"'BZ SA P&amp;l (fORECAST)'!$A$1:$BR$26"}</definedName>
    <definedName name="hhh" hidden="1">{"'BZ SA P&amp;l (fORECAST)'!$A$1:$BR$26"}</definedName>
    <definedName name="hhhh" localSheetId="45"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46"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4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1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1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4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3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6"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4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4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4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4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4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39"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jskaa" localSheetId="45" hidden="1">{"'BZ SA P&amp;l (fORECAST)'!$A$1:$BR$26"}</definedName>
    <definedName name="hjskaa" localSheetId="46" hidden="1">{"'BZ SA P&amp;l (fORECAST)'!$A$1:$BR$26"}</definedName>
    <definedName name="hjskaa" localSheetId="47" hidden="1">{"'BZ SA P&amp;l (fORECAST)'!$A$1:$BR$26"}</definedName>
    <definedName name="hjskaa" localSheetId="11" hidden="1">{"'BZ SA P&amp;l (fORECAST)'!$A$1:$BR$26"}</definedName>
    <definedName name="hjskaa" localSheetId="10" hidden="1">{"'BZ SA P&amp;l (fORECAST)'!$A$1:$BR$26"}</definedName>
    <definedName name="hjskaa" localSheetId="48" hidden="1">{"'BZ SA P&amp;l (fORECAST)'!$A$1:$BR$26"}</definedName>
    <definedName name="hjskaa" localSheetId="38" hidden="1">{"'BZ SA P&amp;l (fORECAST)'!$A$1:$BR$26"}</definedName>
    <definedName name="hjskaa" localSheetId="6" hidden="1">{"'BZ SA P&amp;l (fORECAST)'!$A$1:$BR$26"}</definedName>
    <definedName name="hjskaa" localSheetId="40" hidden="1">{"'BZ SA P&amp;l (fORECAST)'!$A$1:$BR$26"}</definedName>
    <definedName name="hjskaa" localSheetId="41" hidden="1">{"'BZ SA P&amp;l (fORECAST)'!$A$1:$BR$26"}</definedName>
    <definedName name="hjskaa" localSheetId="42" hidden="1">{"'BZ SA P&amp;l (fORECAST)'!$A$1:$BR$26"}</definedName>
    <definedName name="hjskaa" localSheetId="43" hidden="1">{"'BZ SA P&amp;l (fORECAST)'!$A$1:$BR$26"}</definedName>
    <definedName name="hjskaa" localSheetId="44" hidden="1">{"'BZ SA P&amp;l (fORECAST)'!$A$1:$BR$26"}</definedName>
    <definedName name="hjskaa" localSheetId="7" hidden="1">{"'BZ SA P&amp;l (fORECAST)'!$A$1:$BR$26"}</definedName>
    <definedName name="hjskaa" localSheetId="0" hidden="1">{"'BZ SA P&amp;l (fORECAST)'!$A$1:$BR$26"}</definedName>
    <definedName name="hjskaa" localSheetId="39" hidden="1">{"'BZ SA P&amp;l (fORECAST)'!$A$1:$BR$26"}</definedName>
    <definedName name="hjskaa" hidden="1">{"'BZ SA P&amp;l (fORECAST)'!$A$1:$BR$26"}</definedName>
    <definedName name="HTML_CodePage" hidden="1">1250</definedName>
    <definedName name="HTML_Control" localSheetId="45" hidden="1">{"'BZ SA P&amp;l (fORECAST)'!$A$1:$BR$26"}</definedName>
    <definedName name="HTML_Control" localSheetId="46" hidden="1">{"'BZ SA P&amp;l (fORECAST)'!$A$1:$BR$26"}</definedName>
    <definedName name="HTML_Control" localSheetId="47" hidden="1">{"'BZ SA P&amp;l (fORECAST)'!$A$1:$BR$26"}</definedName>
    <definedName name="HTML_Control" localSheetId="11" hidden="1">{"'BZ SA P&amp;l (fORECAST)'!$A$1:$BR$26"}</definedName>
    <definedName name="HTML_Control" localSheetId="10" hidden="1">{"'BZ SA P&amp;l (fORECAST)'!$A$1:$BR$26"}</definedName>
    <definedName name="HTML_Control" localSheetId="48" hidden="1">{"'BZ SA P&amp;l (fORECAST)'!$A$1:$BR$26"}</definedName>
    <definedName name="HTML_Control" localSheetId="38" hidden="1">{"'BZ SA P&amp;l (fORECAST)'!$A$1:$BR$26"}</definedName>
    <definedName name="HTML_Control" localSheetId="6" hidden="1">{"'BZ SA P&amp;l (fORECAST)'!$A$1:$BR$26"}</definedName>
    <definedName name="HTML_Control" localSheetId="40" hidden="1">{"'BZ SA P&amp;l (fORECAST)'!$A$1:$BR$26"}</definedName>
    <definedName name="HTML_Control" localSheetId="41" hidden="1">{"'BZ SA P&amp;l (fORECAST)'!$A$1:$BR$26"}</definedName>
    <definedName name="HTML_Control" localSheetId="42" hidden="1">{"'BZ SA P&amp;l (fORECAST)'!$A$1:$BR$26"}</definedName>
    <definedName name="HTML_Control" localSheetId="43" hidden="1">{"'BZ SA P&amp;l (fORECAST)'!$A$1:$BR$26"}</definedName>
    <definedName name="HTML_Control" localSheetId="44" hidden="1">{"'BZ SA P&amp;l (fORECAST)'!$A$1:$BR$26"}</definedName>
    <definedName name="HTML_Control" localSheetId="7" hidden="1">{"'BZ SA P&amp;l (fORECAST)'!$A$1:$BR$26"}</definedName>
    <definedName name="HTML_Control" localSheetId="0" hidden="1">{"'BZ SA P&amp;l (fORECAST)'!$A$1:$BR$26"}</definedName>
    <definedName name="HTML_Control" localSheetId="39" hidden="1">{"'BZ SA P&amp;l (fORECAST)'!$A$1:$BR$26"}</definedName>
    <definedName name="HTML_Control" hidden="1">{"'BZ SA P&amp;l (fORECAST)'!$A$1:$BR$26"}</definedName>
    <definedName name="HTML_Description" hidden="1">""</definedName>
    <definedName name="HTML_Email" hidden="1">"db.wp@bz.pl"</definedName>
    <definedName name="HTML_Header" hidden="1">"BZ SA P&amp;l (FORECAST)"</definedName>
    <definedName name="HTML_LastUpdate" hidden="1">"00-04-25"</definedName>
    <definedName name="HTML_LineAfter" hidden="1">TRUE</definedName>
    <definedName name="HTML_LineBefore" hidden="1">TRUE</definedName>
    <definedName name="HTML_Name" hidden="1">"Departament Budżetu i Kontrolingu"</definedName>
    <definedName name="HTML_OBDlg2" hidden="1">TRUE</definedName>
    <definedName name="HTML_OBDlg4" hidden="1">TRUE</definedName>
    <definedName name="HTML_OS" hidden="1">0</definedName>
    <definedName name="HTML_PathFile" hidden="1">"D:\prognoza 2000\strona z prognozą.htm"</definedName>
    <definedName name="HTML_Title" hidden="1">"Prognoza realizacji budzetu 2000 BZ publikacja"</definedName>
    <definedName name="HZ_indeks" localSheetId="45" hidden="1">{"Bilans płatniczy narastająco",#N/A,TRUE,"Bilans płatniczy narastająco"}</definedName>
    <definedName name="HZ_indeks" localSheetId="46" hidden="1">{"Bilans płatniczy narastająco",#N/A,TRUE,"Bilans płatniczy narastająco"}</definedName>
    <definedName name="HZ_indeks" localSheetId="47" hidden="1">{"Bilans płatniczy narastająco",#N/A,TRUE,"Bilans płatniczy narastająco"}</definedName>
    <definedName name="HZ_indeks" localSheetId="11" hidden="1">{"Bilans płatniczy narastająco",#N/A,TRUE,"Bilans płatniczy narastająco"}</definedName>
    <definedName name="HZ_indeks" localSheetId="10" hidden="1">{"Bilans płatniczy narastająco",#N/A,TRUE,"Bilans płatniczy narastająco"}</definedName>
    <definedName name="HZ_indeks" localSheetId="48" hidden="1">{"Bilans płatniczy narastająco",#N/A,TRUE,"Bilans płatniczy narastająco"}</definedName>
    <definedName name="HZ_indeks" localSheetId="38" hidden="1">{"Bilans płatniczy narastająco",#N/A,TRUE,"Bilans płatniczy narastająco"}</definedName>
    <definedName name="HZ_indeks" localSheetId="6" hidden="1">{"Bilans płatniczy narastająco",#N/A,TRUE,"Bilans płatniczy narastająco"}</definedName>
    <definedName name="HZ_indeks" localSheetId="40" hidden="1">{"Bilans płatniczy narastająco",#N/A,TRUE,"Bilans płatniczy narastająco"}</definedName>
    <definedName name="HZ_indeks" localSheetId="41" hidden="1">{"Bilans płatniczy narastająco",#N/A,TRUE,"Bilans płatniczy narastająco"}</definedName>
    <definedName name="HZ_indeks" localSheetId="42" hidden="1">{"Bilans płatniczy narastająco",#N/A,TRUE,"Bilans płatniczy narastająco"}</definedName>
    <definedName name="HZ_indeks" localSheetId="43" hidden="1">{"Bilans płatniczy narastająco",#N/A,TRUE,"Bilans płatniczy narastająco"}</definedName>
    <definedName name="HZ_indeks" localSheetId="44" hidden="1">{"Bilans płatniczy narastająco",#N/A,TRUE,"Bilans płatniczy narastająco"}</definedName>
    <definedName name="HZ_indeks" localSheetId="7" hidden="1">{"Bilans płatniczy narastająco",#N/A,TRUE,"Bilans płatniczy narastająco"}</definedName>
    <definedName name="HZ_indeks" localSheetId="0" hidden="1">{"Bilans płatniczy narastająco",#N/A,TRUE,"Bilans płatniczy narastająco"}</definedName>
    <definedName name="HZ_indeks" localSheetId="39" hidden="1">{"Bilans płatniczy narastająco",#N/A,TRUE,"Bilans płatniczy narastająco"}</definedName>
    <definedName name="HZ_indeks" hidden="1">{"Bilans płatniczy narastająco",#N/A,TRUE,"Bilans płatniczy narastająco"}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hskhsfsfsf" localSheetId="45" hidden="1">{"Bilans płatniczy narastająco",#N/A,TRUE,"Bilans płatniczy narastająco"}</definedName>
    <definedName name="jhskhsfsfsf" localSheetId="46" hidden="1">{"Bilans płatniczy narastająco",#N/A,TRUE,"Bilans płatniczy narastająco"}</definedName>
    <definedName name="jhskhsfsfsf" localSheetId="47" hidden="1">{"Bilans płatniczy narastająco",#N/A,TRUE,"Bilans płatniczy narastająco"}</definedName>
    <definedName name="jhskhsfsfsf" localSheetId="11" hidden="1">{"Bilans płatniczy narastająco",#N/A,TRUE,"Bilans płatniczy narastająco"}</definedName>
    <definedName name="jhskhsfsfsf" localSheetId="10" hidden="1">{"Bilans płatniczy narastająco",#N/A,TRUE,"Bilans płatniczy narastająco"}</definedName>
    <definedName name="jhskhsfsfsf" localSheetId="48" hidden="1">{"Bilans płatniczy narastająco",#N/A,TRUE,"Bilans płatniczy narastająco"}</definedName>
    <definedName name="jhskhsfsfsf" localSheetId="38" hidden="1">{"Bilans płatniczy narastająco",#N/A,TRUE,"Bilans płatniczy narastająco"}</definedName>
    <definedName name="jhskhsfsfsf" localSheetId="6" hidden="1">{"Bilans płatniczy narastająco",#N/A,TRUE,"Bilans płatniczy narastająco"}</definedName>
    <definedName name="jhskhsfsfsf" localSheetId="40" hidden="1">{"Bilans płatniczy narastająco",#N/A,TRUE,"Bilans płatniczy narastająco"}</definedName>
    <definedName name="jhskhsfsfsf" localSheetId="41" hidden="1">{"Bilans płatniczy narastająco",#N/A,TRUE,"Bilans płatniczy narastająco"}</definedName>
    <definedName name="jhskhsfsfsf" localSheetId="42" hidden="1">{"Bilans płatniczy narastająco",#N/A,TRUE,"Bilans płatniczy narastająco"}</definedName>
    <definedName name="jhskhsfsfsf" localSheetId="43" hidden="1">{"Bilans płatniczy narastająco",#N/A,TRUE,"Bilans płatniczy narastająco"}</definedName>
    <definedName name="jhskhsfsfsf" localSheetId="44" hidden="1">{"Bilans płatniczy narastająco",#N/A,TRUE,"Bilans płatniczy narastająco"}</definedName>
    <definedName name="jhskhsfsfsf" localSheetId="7" hidden="1">{"Bilans płatniczy narastająco",#N/A,TRUE,"Bilans płatniczy narastająco"}</definedName>
    <definedName name="jhskhsfsfsf" localSheetId="0" hidden="1">{"Bilans płatniczy narastająco",#N/A,TRUE,"Bilans płatniczy narastająco"}</definedName>
    <definedName name="jhskhsfsfsf" localSheetId="39" hidden="1">{"Bilans płatniczy narastająco",#N/A,TRUE,"Bilans płatniczy narastająco"}</definedName>
    <definedName name="jhskhsfsfsf" hidden="1">{"Bilans płatniczy narastająco",#N/A,TRUE,"Bilans płatniczy narastająco"}</definedName>
    <definedName name="JI" localSheetId="45" hidden="1">{"'BZ SA P&amp;l (fORECAST)'!$A$1:$BR$26"}</definedName>
    <definedName name="JI" localSheetId="46" hidden="1">{"'BZ SA P&amp;l (fORECAST)'!$A$1:$BR$26"}</definedName>
    <definedName name="JI" localSheetId="47" hidden="1">{"'BZ SA P&amp;l (fORECAST)'!$A$1:$BR$26"}</definedName>
    <definedName name="JI" localSheetId="11" hidden="1">{"'BZ SA P&amp;l (fORECAST)'!$A$1:$BR$26"}</definedName>
    <definedName name="JI" localSheetId="10" hidden="1">{"'BZ SA P&amp;l (fORECAST)'!$A$1:$BR$26"}</definedName>
    <definedName name="JI" localSheetId="48" hidden="1">{"'BZ SA P&amp;l (fORECAST)'!$A$1:$BR$26"}</definedName>
    <definedName name="JI" localSheetId="38" hidden="1">{"'BZ SA P&amp;l (fORECAST)'!$A$1:$BR$26"}</definedName>
    <definedName name="JI" localSheetId="6" hidden="1">{"'BZ SA P&amp;l (fORECAST)'!$A$1:$BR$26"}</definedName>
    <definedName name="JI" localSheetId="40" hidden="1">{"'BZ SA P&amp;l (fORECAST)'!$A$1:$BR$26"}</definedName>
    <definedName name="JI" localSheetId="41" hidden="1">{"'BZ SA P&amp;l (fORECAST)'!$A$1:$BR$26"}</definedName>
    <definedName name="JI" localSheetId="42" hidden="1">{"'BZ SA P&amp;l (fORECAST)'!$A$1:$BR$26"}</definedName>
    <definedName name="JI" localSheetId="43" hidden="1">{"'BZ SA P&amp;l (fORECAST)'!$A$1:$BR$26"}</definedName>
    <definedName name="JI" localSheetId="44" hidden="1">{"'BZ SA P&amp;l (fORECAST)'!$A$1:$BR$26"}</definedName>
    <definedName name="JI" localSheetId="7" hidden="1">{"'BZ SA P&amp;l (fORECAST)'!$A$1:$BR$26"}</definedName>
    <definedName name="JI" localSheetId="0" hidden="1">{"'BZ SA P&amp;l (fORECAST)'!$A$1:$BR$26"}</definedName>
    <definedName name="JI" localSheetId="39" hidden="1">{"'BZ SA P&amp;l (fORECAST)'!$A$1:$BR$26"}</definedName>
    <definedName name="JI" hidden="1">{"'BZ SA P&amp;l (fORECAST)'!$A$1:$BR$26"}</definedName>
    <definedName name="jjj" localSheetId="45" hidden="1">{"'BZ SA P&amp;l (fORECAST)'!$A$1:$BR$26"}</definedName>
    <definedName name="jjj" localSheetId="46" hidden="1">{"'BZ SA P&amp;l (fORECAST)'!$A$1:$BR$26"}</definedName>
    <definedName name="jjj" localSheetId="47" hidden="1">{"'BZ SA P&amp;l (fORECAST)'!$A$1:$BR$26"}</definedName>
    <definedName name="jjj" localSheetId="11" hidden="1">{"'BZ SA P&amp;l (fORECAST)'!$A$1:$BR$26"}</definedName>
    <definedName name="jjj" localSheetId="10" hidden="1">{"'BZ SA P&amp;l (fORECAST)'!$A$1:$BR$26"}</definedName>
    <definedName name="jjj" localSheetId="48" hidden="1">{"'BZ SA P&amp;l (fORECAST)'!$A$1:$BR$26"}</definedName>
    <definedName name="jjj" localSheetId="38" hidden="1">{"'BZ SA P&amp;l (fORECAST)'!$A$1:$BR$26"}</definedName>
    <definedName name="jjj" localSheetId="6" hidden="1">{"'BZ SA P&amp;l (fORECAST)'!$A$1:$BR$26"}</definedName>
    <definedName name="jjj" localSheetId="40" hidden="1">{"'BZ SA P&amp;l (fORECAST)'!$A$1:$BR$26"}</definedName>
    <definedName name="jjj" localSheetId="41" hidden="1">{"'BZ SA P&amp;l (fORECAST)'!$A$1:$BR$26"}</definedName>
    <definedName name="jjj" localSheetId="42" hidden="1">{"'BZ SA P&amp;l (fORECAST)'!$A$1:$BR$26"}</definedName>
    <definedName name="jjj" localSheetId="43" hidden="1">{"'BZ SA P&amp;l (fORECAST)'!$A$1:$BR$26"}</definedName>
    <definedName name="jjj" localSheetId="44" hidden="1">{"'BZ SA P&amp;l (fORECAST)'!$A$1:$BR$26"}</definedName>
    <definedName name="jjj" localSheetId="7" hidden="1">{"'BZ SA P&amp;l (fORECAST)'!$A$1:$BR$26"}</definedName>
    <definedName name="jjj" localSheetId="0" hidden="1">{"'BZ SA P&amp;l (fORECAST)'!$A$1:$BR$26"}</definedName>
    <definedName name="jjj" localSheetId="39" hidden="1">{"'BZ SA P&amp;l (fORECAST)'!$A$1:$BR$26"}</definedName>
    <definedName name="jjj" hidden="1">{"'BZ SA P&amp;l (fORECAST)'!$A$1:$BR$26"}</definedName>
    <definedName name="jjjj" localSheetId="45" hidden="1">{"'BZ SA P&amp;l (fORECAST)'!$A$1:$BR$26"}</definedName>
    <definedName name="jjjj" localSheetId="46" hidden="1">{"'BZ SA P&amp;l (fORECAST)'!$A$1:$BR$26"}</definedName>
    <definedName name="jjjj" localSheetId="47" hidden="1">{"'BZ SA P&amp;l (fORECAST)'!$A$1:$BR$26"}</definedName>
    <definedName name="jjjj" localSheetId="11" hidden="1">{"'BZ SA P&amp;l (fORECAST)'!$A$1:$BR$26"}</definedName>
    <definedName name="jjjj" localSheetId="10" hidden="1">{"'BZ SA P&amp;l (fORECAST)'!$A$1:$BR$26"}</definedName>
    <definedName name="jjjj" localSheetId="48" hidden="1">{"'BZ SA P&amp;l (fORECAST)'!$A$1:$BR$26"}</definedName>
    <definedName name="jjjj" localSheetId="38" hidden="1">{"'BZ SA P&amp;l (fORECAST)'!$A$1:$BR$26"}</definedName>
    <definedName name="jjjj" localSheetId="6" hidden="1">{"'BZ SA P&amp;l (fORECAST)'!$A$1:$BR$26"}</definedName>
    <definedName name="jjjj" localSheetId="40" hidden="1">{"'BZ SA P&amp;l (fORECAST)'!$A$1:$BR$26"}</definedName>
    <definedName name="jjjj" localSheetId="41" hidden="1">{"'BZ SA P&amp;l (fORECAST)'!$A$1:$BR$26"}</definedName>
    <definedName name="jjjj" localSheetId="42" hidden="1">{"'BZ SA P&amp;l (fORECAST)'!$A$1:$BR$26"}</definedName>
    <definedName name="jjjj" localSheetId="43" hidden="1">{"'BZ SA P&amp;l (fORECAST)'!$A$1:$BR$26"}</definedName>
    <definedName name="jjjj" localSheetId="44" hidden="1">{"'BZ SA P&amp;l (fORECAST)'!$A$1:$BR$26"}</definedName>
    <definedName name="jjjj" localSheetId="7" hidden="1">{"'BZ SA P&amp;l (fORECAST)'!$A$1:$BR$26"}</definedName>
    <definedName name="jjjj" localSheetId="0" hidden="1">{"'BZ SA P&amp;l (fORECAST)'!$A$1:$BR$26"}</definedName>
    <definedName name="jjjj" localSheetId="39" hidden="1">{"'BZ SA P&amp;l (fORECAST)'!$A$1:$BR$26"}</definedName>
    <definedName name="jjjj" hidden="1">{"'BZ SA P&amp;l (fORECAST)'!$A$1:$BR$26"}</definedName>
    <definedName name="jjjjjj" localSheetId="45" hidden="1">{"'BZ SA P&amp;l (fORECAST)'!$A$1:$BR$26"}</definedName>
    <definedName name="jjjjjj" localSheetId="46" hidden="1">{"'BZ SA P&amp;l (fORECAST)'!$A$1:$BR$26"}</definedName>
    <definedName name="jjjjjj" localSheetId="47" hidden="1">{"'BZ SA P&amp;l (fORECAST)'!$A$1:$BR$26"}</definedName>
    <definedName name="jjjjjj" localSheetId="11" hidden="1">{"'BZ SA P&amp;l (fORECAST)'!$A$1:$BR$26"}</definedName>
    <definedName name="jjjjjj" localSheetId="10" hidden="1">{"'BZ SA P&amp;l (fORECAST)'!$A$1:$BR$26"}</definedName>
    <definedName name="jjjjjj" localSheetId="48" hidden="1">{"'BZ SA P&amp;l (fORECAST)'!$A$1:$BR$26"}</definedName>
    <definedName name="jjjjjj" localSheetId="38" hidden="1">{"'BZ SA P&amp;l (fORECAST)'!$A$1:$BR$26"}</definedName>
    <definedName name="jjjjjj" localSheetId="6" hidden="1">{"'BZ SA P&amp;l (fORECAST)'!$A$1:$BR$26"}</definedName>
    <definedName name="jjjjjj" localSheetId="40" hidden="1">{"'BZ SA P&amp;l (fORECAST)'!$A$1:$BR$26"}</definedName>
    <definedName name="jjjjjj" localSheetId="41" hidden="1">{"'BZ SA P&amp;l (fORECAST)'!$A$1:$BR$26"}</definedName>
    <definedName name="jjjjjj" localSheetId="42" hidden="1">{"'BZ SA P&amp;l (fORECAST)'!$A$1:$BR$26"}</definedName>
    <definedName name="jjjjjj" localSheetId="43" hidden="1">{"'BZ SA P&amp;l (fORECAST)'!$A$1:$BR$26"}</definedName>
    <definedName name="jjjjjj" localSheetId="44" hidden="1">{"'BZ SA P&amp;l (fORECAST)'!$A$1:$BR$26"}</definedName>
    <definedName name="jjjjjj" localSheetId="7" hidden="1">{"'BZ SA P&amp;l (fORECAST)'!$A$1:$BR$26"}</definedName>
    <definedName name="jjjjjj" localSheetId="0" hidden="1">{"'BZ SA P&amp;l (fORECAST)'!$A$1:$BR$26"}</definedName>
    <definedName name="jjjjjj" localSheetId="39" hidden="1">{"'BZ SA P&amp;l (fORECAST)'!$A$1:$BR$26"}</definedName>
    <definedName name="jjjjjj" hidden="1">{"'BZ SA P&amp;l (fORECAST)'!$A$1:$BR$26"}</definedName>
    <definedName name="jjjjjjj" localSheetId="45" hidden="1">{"'BZ SA P&amp;l (fORECAST)'!$A$1:$BR$26"}</definedName>
    <definedName name="jjjjjjj" localSheetId="46" hidden="1">{"'BZ SA P&amp;l (fORECAST)'!$A$1:$BR$26"}</definedName>
    <definedName name="jjjjjjj" localSheetId="47" hidden="1">{"'BZ SA P&amp;l (fORECAST)'!$A$1:$BR$26"}</definedName>
    <definedName name="jjjjjjj" localSheetId="11" hidden="1">{"'BZ SA P&amp;l (fORECAST)'!$A$1:$BR$26"}</definedName>
    <definedName name="jjjjjjj" localSheetId="10" hidden="1">{"'BZ SA P&amp;l (fORECAST)'!$A$1:$BR$26"}</definedName>
    <definedName name="jjjjjjj" localSheetId="48" hidden="1">{"'BZ SA P&amp;l (fORECAST)'!$A$1:$BR$26"}</definedName>
    <definedName name="jjjjjjj" localSheetId="38" hidden="1">{"'BZ SA P&amp;l (fORECAST)'!$A$1:$BR$26"}</definedName>
    <definedName name="jjjjjjj" localSheetId="6" hidden="1">{"'BZ SA P&amp;l (fORECAST)'!$A$1:$BR$26"}</definedName>
    <definedName name="jjjjjjj" localSheetId="40" hidden="1">{"'BZ SA P&amp;l (fORECAST)'!$A$1:$BR$26"}</definedName>
    <definedName name="jjjjjjj" localSheetId="41" hidden="1">{"'BZ SA P&amp;l (fORECAST)'!$A$1:$BR$26"}</definedName>
    <definedName name="jjjjjjj" localSheetId="42" hidden="1">{"'BZ SA P&amp;l (fORECAST)'!$A$1:$BR$26"}</definedName>
    <definedName name="jjjjjjj" localSheetId="43" hidden="1">{"'BZ SA P&amp;l (fORECAST)'!$A$1:$BR$26"}</definedName>
    <definedName name="jjjjjjj" localSheetId="44" hidden="1">{"'BZ SA P&amp;l (fORECAST)'!$A$1:$BR$26"}</definedName>
    <definedName name="jjjjjjj" localSheetId="7" hidden="1">{"'BZ SA P&amp;l (fORECAST)'!$A$1:$BR$26"}</definedName>
    <definedName name="jjjjjjj" localSheetId="0" hidden="1">{"'BZ SA P&amp;l (fORECAST)'!$A$1:$BR$26"}</definedName>
    <definedName name="jjjjjjj" localSheetId="39" hidden="1">{"'BZ SA P&amp;l (fORECAST)'!$A$1:$BR$26"}</definedName>
    <definedName name="jjjjjjj" hidden="1">{"'BZ SA P&amp;l (fORECAST)'!$A$1:$BR$26"}</definedName>
    <definedName name="jkhgjhj" localSheetId="45" hidden="1">{"'BZ SA P&amp;l (fORECAST)'!$A$1:$BR$26"}</definedName>
    <definedName name="jkhgjhj" localSheetId="46" hidden="1">{"'BZ SA P&amp;l (fORECAST)'!$A$1:$BR$26"}</definedName>
    <definedName name="jkhgjhj" localSheetId="47" hidden="1">{"'BZ SA P&amp;l (fORECAST)'!$A$1:$BR$26"}</definedName>
    <definedName name="jkhgjhj" localSheetId="11" hidden="1">{"'BZ SA P&amp;l (fORECAST)'!$A$1:$BR$26"}</definedName>
    <definedName name="jkhgjhj" localSheetId="10" hidden="1">{"'BZ SA P&amp;l (fORECAST)'!$A$1:$BR$26"}</definedName>
    <definedName name="jkhgjhj" localSheetId="48" hidden="1">{"'BZ SA P&amp;l (fORECAST)'!$A$1:$BR$26"}</definedName>
    <definedName name="jkhgjhj" localSheetId="38" hidden="1">{"'BZ SA P&amp;l (fORECAST)'!$A$1:$BR$26"}</definedName>
    <definedName name="jkhgjhj" localSheetId="6" hidden="1">{"'BZ SA P&amp;l (fORECAST)'!$A$1:$BR$26"}</definedName>
    <definedName name="jkhgjhj" localSheetId="40" hidden="1">{"'BZ SA P&amp;l (fORECAST)'!$A$1:$BR$26"}</definedName>
    <definedName name="jkhgjhj" localSheetId="41" hidden="1">{"'BZ SA P&amp;l (fORECAST)'!$A$1:$BR$26"}</definedName>
    <definedName name="jkhgjhj" localSheetId="42" hidden="1">{"'BZ SA P&amp;l (fORECAST)'!$A$1:$BR$26"}</definedName>
    <definedName name="jkhgjhj" localSheetId="43" hidden="1">{"'BZ SA P&amp;l (fORECAST)'!$A$1:$BR$26"}</definedName>
    <definedName name="jkhgjhj" localSheetId="44" hidden="1">{"'BZ SA P&amp;l (fORECAST)'!$A$1:$BR$26"}</definedName>
    <definedName name="jkhgjhj" localSheetId="7" hidden="1">{"'BZ SA P&amp;l (fORECAST)'!$A$1:$BR$26"}</definedName>
    <definedName name="jkhgjhj" localSheetId="0" hidden="1">{"'BZ SA P&amp;l (fORECAST)'!$A$1:$BR$26"}</definedName>
    <definedName name="jkhgjhj" localSheetId="39" hidden="1">{"'BZ SA P&amp;l (fORECAST)'!$A$1:$BR$26"}</definedName>
    <definedName name="jkhgjhj" hidden="1">{"'BZ SA P&amp;l (fORECAST)'!$A$1:$BR$26"}</definedName>
    <definedName name="jkhjkhjk" localSheetId="45" hidden="1">{"'BZ SA P&amp;l (fORECAST)'!$A$1:$BR$26"}</definedName>
    <definedName name="jkhjkhjk" localSheetId="46" hidden="1">{"'BZ SA P&amp;l (fORECAST)'!$A$1:$BR$26"}</definedName>
    <definedName name="jkhjkhjk" localSheetId="47" hidden="1">{"'BZ SA P&amp;l (fORECAST)'!$A$1:$BR$26"}</definedName>
    <definedName name="jkhjkhjk" localSheetId="11" hidden="1">{"'BZ SA P&amp;l (fORECAST)'!$A$1:$BR$26"}</definedName>
    <definedName name="jkhjkhjk" localSheetId="10" hidden="1">{"'BZ SA P&amp;l (fORECAST)'!$A$1:$BR$26"}</definedName>
    <definedName name="jkhjkhjk" localSheetId="48" hidden="1">{"'BZ SA P&amp;l (fORECAST)'!$A$1:$BR$26"}</definedName>
    <definedName name="jkhjkhjk" localSheetId="38" hidden="1">{"'BZ SA P&amp;l (fORECAST)'!$A$1:$BR$26"}</definedName>
    <definedName name="jkhjkhjk" localSheetId="6" hidden="1">{"'BZ SA P&amp;l (fORECAST)'!$A$1:$BR$26"}</definedName>
    <definedName name="jkhjkhjk" localSheetId="40" hidden="1">{"'BZ SA P&amp;l (fORECAST)'!$A$1:$BR$26"}</definedName>
    <definedName name="jkhjkhjk" localSheetId="41" hidden="1">{"'BZ SA P&amp;l (fORECAST)'!$A$1:$BR$26"}</definedName>
    <definedName name="jkhjkhjk" localSheetId="42" hidden="1">{"'BZ SA P&amp;l (fORECAST)'!$A$1:$BR$26"}</definedName>
    <definedName name="jkhjkhjk" localSheetId="43" hidden="1">{"'BZ SA P&amp;l (fORECAST)'!$A$1:$BR$26"}</definedName>
    <definedName name="jkhjkhjk" localSheetId="44" hidden="1">{"'BZ SA P&amp;l (fORECAST)'!$A$1:$BR$26"}</definedName>
    <definedName name="jkhjkhjk" localSheetId="7" hidden="1">{"'BZ SA P&amp;l (fORECAST)'!$A$1:$BR$26"}</definedName>
    <definedName name="jkhjkhjk" localSheetId="0" hidden="1">{"'BZ SA P&amp;l (fORECAST)'!$A$1:$BR$26"}</definedName>
    <definedName name="jkhjkhjk" localSheetId="39" hidden="1">{"'BZ SA P&amp;l (fORECAST)'!$A$1:$BR$26"}</definedName>
    <definedName name="jkhjkhjk" hidden="1">{"'BZ SA P&amp;l (fORECAST)'!$A$1:$BR$26"}</definedName>
    <definedName name="jkm" localSheetId="45" hidden="1">{"'BZ SA P&amp;l (fORECAST)'!$A$1:$BR$26"}</definedName>
    <definedName name="jkm" localSheetId="46" hidden="1">{"'BZ SA P&amp;l (fORECAST)'!$A$1:$BR$26"}</definedName>
    <definedName name="jkm" localSheetId="47" hidden="1">{"'BZ SA P&amp;l (fORECAST)'!$A$1:$BR$26"}</definedName>
    <definedName name="jkm" localSheetId="11" hidden="1">{"'BZ SA P&amp;l (fORECAST)'!$A$1:$BR$26"}</definedName>
    <definedName name="jkm" localSheetId="10" hidden="1">{"'BZ SA P&amp;l (fORECAST)'!$A$1:$BR$26"}</definedName>
    <definedName name="jkm" localSheetId="48" hidden="1">{"'BZ SA P&amp;l (fORECAST)'!$A$1:$BR$26"}</definedName>
    <definedName name="jkm" localSheetId="38" hidden="1">{"'BZ SA P&amp;l (fORECAST)'!$A$1:$BR$26"}</definedName>
    <definedName name="jkm" localSheetId="6" hidden="1">{"'BZ SA P&amp;l (fORECAST)'!$A$1:$BR$26"}</definedName>
    <definedName name="jkm" localSheetId="40" hidden="1">{"'BZ SA P&amp;l (fORECAST)'!$A$1:$BR$26"}</definedName>
    <definedName name="jkm" localSheetId="41" hidden="1">{"'BZ SA P&amp;l (fORECAST)'!$A$1:$BR$26"}</definedName>
    <definedName name="jkm" localSheetId="42" hidden="1">{"'BZ SA P&amp;l (fORECAST)'!$A$1:$BR$26"}</definedName>
    <definedName name="jkm" localSheetId="43" hidden="1">{"'BZ SA P&amp;l (fORECAST)'!$A$1:$BR$26"}</definedName>
    <definedName name="jkm" localSheetId="44" hidden="1">{"'BZ SA P&amp;l (fORECAST)'!$A$1:$BR$26"}</definedName>
    <definedName name="jkm" localSheetId="7" hidden="1">{"'BZ SA P&amp;l (fORECAST)'!$A$1:$BR$26"}</definedName>
    <definedName name="jkm" localSheetId="0" hidden="1">{"'BZ SA P&amp;l (fORECAST)'!$A$1:$BR$26"}</definedName>
    <definedName name="jkm" localSheetId="39" hidden="1">{"'BZ SA P&amp;l (fORECAST)'!$A$1:$BR$26"}</definedName>
    <definedName name="jkm" hidden="1">{"'BZ SA P&amp;l (fORECAST)'!$A$1:$BR$26"}</definedName>
    <definedName name="jksksskss" localSheetId="45" hidden="1">{"'BZ SA P&amp;l (fORECAST)'!$A$1:$BR$26"}</definedName>
    <definedName name="jksksskss" localSheetId="46" hidden="1">{"'BZ SA P&amp;l (fORECAST)'!$A$1:$BR$26"}</definedName>
    <definedName name="jksksskss" localSheetId="47" hidden="1">{"'BZ SA P&amp;l (fORECAST)'!$A$1:$BR$26"}</definedName>
    <definedName name="jksksskss" localSheetId="11" hidden="1">{"'BZ SA P&amp;l (fORECAST)'!$A$1:$BR$26"}</definedName>
    <definedName name="jksksskss" localSheetId="10" hidden="1">{"'BZ SA P&amp;l (fORECAST)'!$A$1:$BR$26"}</definedName>
    <definedName name="jksksskss" localSheetId="48" hidden="1">{"'BZ SA P&amp;l (fORECAST)'!$A$1:$BR$26"}</definedName>
    <definedName name="jksksskss" localSheetId="38" hidden="1">{"'BZ SA P&amp;l (fORECAST)'!$A$1:$BR$26"}</definedName>
    <definedName name="jksksskss" localSheetId="6" hidden="1">{"'BZ SA P&amp;l (fORECAST)'!$A$1:$BR$26"}</definedName>
    <definedName name="jksksskss" localSheetId="40" hidden="1">{"'BZ SA P&amp;l (fORECAST)'!$A$1:$BR$26"}</definedName>
    <definedName name="jksksskss" localSheetId="41" hidden="1">{"'BZ SA P&amp;l (fORECAST)'!$A$1:$BR$26"}</definedName>
    <definedName name="jksksskss" localSheetId="42" hidden="1">{"'BZ SA P&amp;l (fORECAST)'!$A$1:$BR$26"}</definedName>
    <definedName name="jksksskss" localSheetId="43" hidden="1">{"'BZ SA P&amp;l (fORECAST)'!$A$1:$BR$26"}</definedName>
    <definedName name="jksksskss" localSheetId="44" hidden="1">{"'BZ SA P&amp;l (fORECAST)'!$A$1:$BR$26"}</definedName>
    <definedName name="jksksskss" localSheetId="7" hidden="1">{"'BZ SA P&amp;l (fORECAST)'!$A$1:$BR$26"}</definedName>
    <definedName name="jksksskss" localSheetId="0" hidden="1">{"'BZ SA P&amp;l (fORECAST)'!$A$1:$BR$26"}</definedName>
    <definedName name="jksksskss" localSheetId="39" hidden="1">{"'BZ SA P&amp;l (fORECAST)'!$A$1:$BR$26"}</definedName>
    <definedName name="jksksskss" hidden="1">{"'BZ SA P&amp;l (fORECAST)'!$A$1:$BR$26"}</definedName>
    <definedName name="koszty">'[2]A-4'!$B$11:$F$20</definedName>
    <definedName name="Kosztyc" localSheetId="11">#REF!</definedName>
    <definedName name="Kosztyc" localSheetId="48">#REF!</definedName>
    <definedName name="Kosztyc">#REF!</definedName>
    <definedName name="Kosztyd" localSheetId="11">#REF!</definedName>
    <definedName name="Kosztyd" localSheetId="48">#REF!</definedName>
    <definedName name="Kosztyd">#REF!</definedName>
    <definedName name="Kosztyj" localSheetId="11">#REF!</definedName>
    <definedName name="Kosztyj" localSheetId="48">#REF!</definedName>
    <definedName name="Kosztyj">#REF!</definedName>
    <definedName name="Kosztyp" localSheetId="11">#REF!</definedName>
    <definedName name="Kosztyp">#REF!</definedName>
    <definedName name="Kosztyt" localSheetId="11">#REF!</definedName>
    <definedName name="Kosztyt">#REF!</definedName>
    <definedName name="licznikk">'[2]A-4'!$A$10</definedName>
    <definedName name="licznikn">'[3]A-2'!$A$7</definedName>
    <definedName name="licznikz" localSheetId="11">#REF!</definedName>
    <definedName name="licznikz" localSheetId="48">#REF!</definedName>
    <definedName name="licznikz">#REF!</definedName>
    <definedName name="mar" localSheetId="45" hidden="1">{"'BZ SA P&amp;l (fORECAST)'!$A$1:$BR$26"}</definedName>
    <definedName name="mar" localSheetId="46" hidden="1">{"'BZ SA P&amp;l (fORECAST)'!$A$1:$BR$26"}</definedName>
    <definedName name="mar" localSheetId="47" hidden="1">{"'BZ SA P&amp;l (fORECAST)'!$A$1:$BR$26"}</definedName>
    <definedName name="mar" localSheetId="11" hidden="1">{"'BZ SA P&amp;l (fORECAST)'!$A$1:$BR$26"}</definedName>
    <definedName name="mar" localSheetId="10" hidden="1">{"'BZ SA P&amp;l (fORECAST)'!$A$1:$BR$26"}</definedName>
    <definedName name="mar" localSheetId="48" hidden="1">{"'BZ SA P&amp;l (fORECAST)'!$A$1:$BR$26"}</definedName>
    <definedName name="mar" localSheetId="38" hidden="1">{"'BZ SA P&amp;l (fORECAST)'!$A$1:$BR$26"}</definedName>
    <definedName name="mar" localSheetId="6" hidden="1">{"'BZ SA P&amp;l (fORECAST)'!$A$1:$BR$26"}</definedName>
    <definedName name="mar" localSheetId="40" hidden="1">{"'BZ SA P&amp;l (fORECAST)'!$A$1:$BR$26"}</definedName>
    <definedName name="mar" localSheetId="41" hidden="1">{"'BZ SA P&amp;l (fORECAST)'!$A$1:$BR$26"}</definedName>
    <definedName name="mar" localSheetId="42" hidden="1">{"'BZ SA P&amp;l (fORECAST)'!$A$1:$BR$26"}</definedName>
    <definedName name="mar" localSheetId="43" hidden="1">{"'BZ SA P&amp;l (fORECAST)'!$A$1:$BR$26"}</definedName>
    <definedName name="mar" localSheetId="44" hidden="1">{"'BZ SA P&amp;l (fORECAST)'!$A$1:$BR$26"}</definedName>
    <definedName name="mar" localSheetId="7" hidden="1">{"'BZ SA P&amp;l (fORECAST)'!$A$1:$BR$26"}</definedName>
    <definedName name="mar" localSheetId="0" hidden="1">{"'BZ SA P&amp;l (fORECAST)'!$A$1:$BR$26"}</definedName>
    <definedName name="mar" localSheetId="39" hidden="1">{"'BZ SA P&amp;l (fORECAST)'!$A$1:$BR$26"}</definedName>
    <definedName name="mar" hidden="1">{"'BZ SA P&amp;l (fORECAST)'!$A$1:$BR$26"}</definedName>
    <definedName name="mist" localSheetId="45" hidden="1">{"'BZ SA P&amp;l (fORECAST)'!$A$1:$BR$26"}</definedName>
    <definedName name="mist" localSheetId="46" hidden="1">{"'BZ SA P&amp;l (fORECAST)'!$A$1:$BR$26"}</definedName>
    <definedName name="mist" localSheetId="47" hidden="1">{"'BZ SA P&amp;l (fORECAST)'!$A$1:$BR$26"}</definedName>
    <definedName name="mist" localSheetId="11" hidden="1">{"'BZ SA P&amp;l (fORECAST)'!$A$1:$BR$26"}</definedName>
    <definedName name="mist" localSheetId="10" hidden="1">{"'BZ SA P&amp;l (fORECAST)'!$A$1:$BR$26"}</definedName>
    <definedName name="mist" localSheetId="48" hidden="1">{"'BZ SA P&amp;l (fORECAST)'!$A$1:$BR$26"}</definedName>
    <definedName name="mist" localSheetId="38" hidden="1">{"'BZ SA P&amp;l (fORECAST)'!$A$1:$BR$26"}</definedName>
    <definedName name="mist" localSheetId="6" hidden="1">{"'BZ SA P&amp;l (fORECAST)'!$A$1:$BR$26"}</definedName>
    <definedName name="mist" localSheetId="40" hidden="1">{"'BZ SA P&amp;l (fORECAST)'!$A$1:$BR$26"}</definedName>
    <definedName name="mist" localSheetId="41" hidden="1">{"'BZ SA P&amp;l (fORECAST)'!$A$1:$BR$26"}</definedName>
    <definedName name="mist" localSheetId="42" hidden="1">{"'BZ SA P&amp;l (fORECAST)'!$A$1:$BR$26"}</definedName>
    <definedName name="mist" localSheetId="43" hidden="1">{"'BZ SA P&amp;l (fORECAST)'!$A$1:$BR$26"}</definedName>
    <definedName name="mist" localSheetId="44" hidden="1">{"'BZ SA P&amp;l (fORECAST)'!$A$1:$BR$26"}</definedName>
    <definedName name="mist" localSheetId="7" hidden="1">{"'BZ SA P&amp;l (fORECAST)'!$A$1:$BR$26"}</definedName>
    <definedName name="mist" localSheetId="0" hidden="1">{"'BZ SA P&amp;l (fORECAST)'!$A$1:$BR$26"}</definedName>
    <definedName name="mist" localSheetId="39" hidden="1">{"'BZ SA P&amp;l (fORECAST)'!$A$1:$BR$26"}</definedName>
    <definedName name="mist" hidden="1">{"'BZ SA P&amp;l (fORECAST)'!$A$1:$BR$26"}</definedName>
    <definedName name="naleznosci">'[3]A-2'!$B$8:$F$33</definedName>
    <definedName name="new">[4]BILANS!$B$6</definedName>
    <definedName name="_xlnm.Print_Area" localSheetId="10">'EU CCA_obligacje'!$B$2:$D$53</definedName>
    <definedName name="POKILO" localSheetId="45" hidden="1">{"'BZ SA P&amp;l (fORECAST)'!$A$1:$BR$26"}</definedName>
    <definedName name="POKILO" localSheetId="46" hidden="1">{"'BZ SA P&amp;l (fORECAST)'!$A$1:$BR$26"}</definedName>
    <definedName name="POKILO" localSheetId="47" hidden="1">{"'BZ SA P&amp;l (fORECAST)'!$A$1:$BR$26"}</definedName>
    <definedName name="POKILO" localSheetId="11" hidden="1">{"'BZ SA P&amp;l (fORECAST)'!$A$1:$BR$26"}</definedName>
    <definedName name="POKILO" localSheetId="10" hidden="1">{"'BZ SA P&amp;l (fORECAST)'!$A$1:$BR$26"}</definedName>
    <definedName name="POKILO" localSheetId="48" hidden="1">{"'BZ SA P&amp;l (fORECAST)'!$A$1:$BR$26"}</definedName>
    <definedName name="POKILO" localSheetId="38" hidden="1">{"'BZ SA P&amp;l (fORECAST)'!$A$1:$BR$26"}</definedName>
    <definedName name="POKILO" localSheetId="6" hidden="1">{"'BZ SA P&amp;l (fORECAST)'!$A$1:$BR$26"}</definedName>
    <definedName name="POKILO" localSheetId="40" hidden="1">{"'BZ SA P&amp;l (fORECAST)'!$A$1:$BR$26"}</definedName>
    <definedName name="POKILO" localSheetId="41" hidden="1">{"'BZ SA P&amp;l (fORECAST)'!$A$1:$BR$26"}</definedName>
    <definedName name="POKILO" localSheetId="42" hidden="1">{"'BZ SA P&amp;l (fORECAST)'!$A$1:$BR$26"}</definedName>
    <definedName name="POKILO" localSheetId="43" hidden="1">{"'BZ SA P&amp;l (fORECAST)'!$A$1:$BR$26"}</definedName>
    <definedName name="POKILO" localSheetId="44" hidden="1">{"'BZ SA P&amp;l (fORECAST)'!$A$1:$BR$26"}</definedName>
    <definedName name="POKILO" localSheetId="7" hidden="1">{"'BZ SA P&amp;l (fORECAST)'!$A$1:$BR$26"}</definedName>
    <definedName name="POKILO" localSheetId="0" hidden="1">{"'BZ SA P&amp;l (fORECAST)'!$A$1:$BR$26"}</definedName>
    <definedName name="POKILO" localSheetId="39" hidden="1">{"'BZ SA P&amp;l (fORECAST)'!$A$1:$BR$26"}</definedName>
    <definedName name="POKILO" hidden="1">{"'BZ SA P&amp;l (fORECAST)'!$A$1:$BR$26"}</definedName>
    <definedName name="PPP" localSheetId="45" hidden="1">{"'BZ SA P&amp;l (fORECAST)'!$A$1:$BR$26"}</definedName>
    <definedName name="PPP" localSheetId="46" hidden="1">{"'BZ SA P&amp;l (fORECAST)'!$A$1:$BR$26"}</definedName>
    <definedName name="PPP" localSheetId="47" hidden="1">{"'BZ SA P&amp;l (fORECAST)'!$A$1:$BR$26"}</definedName>
    <definedName name="PPP" localSheetId="11" hidden="1">{"'BZ SA P&amp;l (fORECAST)'!$A$1:$BR$26"}</definedName>
    <definedName name="PPP" localSheetId="10" hidden="1">{"'BZ SA P&amp;l (fORECAST)'!$A$1:$BR$26"}</definedName>
    <definedName name="PPP" localSheetId="48" hidden="1">{"'BZ SA P&amp;l (fORECAST)'!$A$1:$BR$26"}</definedName>
    <definedName name="PPP" localSheetId="38" hidden="1">{"'BZ SA P&amp;l (fORECAST)'!$A$1:$BR$26"}</definedName>
    <definedName name="PPP" localSheetId="6" hidden="1">{"'BZ SA P&amp;l (fORECAST)'!$A$1:$BR$26"}</definedName>
    <definedName name="PPP" localSheetId="40" hidden="1">{"'BZ SA P&amp;l (fORECAST)'!$A$1:$BR$26"}</definedName>
    <definedName name="PPP" localSheetId="41" hidden="1">{"'BZ SA P&amp;l (fORECAST)'!$A$1:$BR$26"}</definedName>
    <definedName name="PPP" localSheetId="42" hidden="1">{"'BZ SA P&amp;l (fORECAST)'!$A$1:$BR$26"}</definedName>
    <definedName name="PPP" localSheetId="43" hidden="1">{"'BZ SA P&amp;l (fORECAST)'!$A$1:$BR$26"}</definedName>
    <definedName name="PPP" localSheetId="44" hidden="1">{"'BZ SA P&amp;l (fORECAST)'!$A$1:$BR$26"}</definedName>
    <definedName name="PPP" localSheetId="7" hidden="1">{"'BZ SA P&amp;l (fORECAST)'!$A$1:$BR$26"}</definedName>
    <definedName name="PPP" localSheetId="0" hidden="1">{"'BZ SA P&amp;l (fORECAST)'!$A$1:$BR$26"}</definedName>
    <definedName name="PPP" localSheetId="39" hidden="1">{"'BZ SA P&amp;l (fORECAST)'!$A$1:$BR$26"}</definedName>
    <definedName name="PPP" hidden="1">{"'BZ SA P&amp;l (fORECAST)'!$A$1:$BR$26"}</definedName>
    <definedName name="Przychodyc" localSheetId="11">#REF!</definedName>
    <definedName name="Przychodyc">#REF!</definedName>
    <definedName name="Przychodyd" localSheetId="11">#REF!</definedName>
    <definedName name="Przychodyd">#REF!</definedName>
    <definedName name="Przychodyj" localSheetId="11">#REF!</definedName>
    <definedName name="Przychodyj">#REF!</definedName>
    <definedName name="Przychodyp" localSheetId="11">#REF!</definedName>
    <definedName name="Przychodyp">#REF!</definedName>
    <definedName name="Przychodyt" localSheetId="11">#REF!</definedName>
    <definedName name="Przychodyt">#REF!</definedName>
    <definedName name="sprz" localSheetId="45" hidden="1">{"'BZ SA P&amp;l (fORECAST)'!$A$1:$BR$26"}</definedName>
    <definedName name="sprz" localSheetId="46" hidden="1">{"'BZ SA P&amp;l (fORECAST)'!$A$1:$BR$26"}</definedName>
    <definedName name="sprz" localSheetId="47" hidden="1">{"'BZ SA P&amp;l (fORECAST)'!$A$1:$BR$26"}</definedName>
    <definedName name="sprz" localSheetId="11" hidden="1">{"'BZ SA P&amp;l (fORECAST)'!$A$1:$BR$26"}</definedName>
    <definedName name="sprz" localSheetId="10" hidden="1">{"'BZ SA P&amp;l (fORECAST)'!$A$1:$BR$26"}</definedName>
    <definedName name="sprz" localSheetId="48" hidden="1">{"'BZ SA P&amp;l (fORECAST)'!$A$1:$BR$26"}</definedName>
    <definedName name="sprz" localSheetId="38" hidden="1">{"'BZ SA P&amp;l (fORECAST)'!$A$1:$BR$26"}</definedName>
    <definedName name="sprz" localSheetId="6" hidden="1">{"'BZ SA P&amp;l (fORECAST)'!$A$1:$BR$26"}</definedName>
    <definedName name="sprz" localSheetId="40" hidden="1">{"'BZ SA P&amp;l (fORECAST)'!$A$1:$BR$26"}</definedName>
    <definedName name="sprz" localSheetId="41" hidden="1">{"'BZ SA P&amp;l (fORECAST)'!$A$1:$BR$26"}</definedName>
    <definedName name="sprz" localSheetId="42" hidden="1">{"'BZ SA P&amp;l (fORECAST)'!$A$1:$BR$26"}</definedName>
    <definedName name="sprz" localSheetId="43" hidden="1">{"'BZ SA P&amp;l (fORECAST)'!$A$1:$BR$26"}</definedName>
    <definedName name="sprz" localSheetId="44" hidden="1">{"'BZ SA P&amp;l (fORECAST)'!$A$1:$BR$26"}</definedName>
    <definedName name="sprz" localSheetId="7" hidden="1">{"'BZ SA P&amp;l (fORECAST)'!$A$1:$BR$26"}</definedName>
    <definedName name="sprz" localSheetId="0" hidden="1">{"'BZ SA P&amp;l (fORECAST)'!$A$1:$BR$26"}</definedName>
    <definedName name="sprz" localSheetId="39" hidden="1">{"'BZ SA P&amp;l (fORECAST)'!$A$1:$BR$26"}</definedName>
    <definedName name="sprz" hidden="1">{"'BZ SA P&amp;l (fORECAST)'!$A$1:$BR$26"}</definedName>
    <definedName name="sy" localSheetId="45" hidden="1">{"'BZ SA P&amp;l (fORECAST)'!$A$1:$BR$26"}</definedName>
    <definedName name="sy" localSheetId="46" hidden="1">{"'BZ SA P&amp;l (fORECAST)'!$A$1:$BR$26"}</definedName>
    <definedName name="sy" localSheetId="47" hidden="1">{"'BZ SA P&amp;l (fORECAST)'!$A$1:$BR$26"}</definedName>
    <definedName name="sy" localSheetId="11" hidden="1">{"'BZ SA P&amp;l (fORECAST)'!$A$1:$BR$26"}</definedName>
    <definedName name="sy" localSheetId="10" hidden="1">{"'BZ SA P&amp;l (fORECAST)'!$A$1:$BR$26"}</definedName>
    <definedName name="sy" localSheetId="48" hidden="1">{"'BZ SA P&amp;l (fORECAST)'!$A$1:$BR$26"}</definedName>
    <definedName name="sy" localSheetId="38" hidden="1">{"'BZ SA P&amp;l (fORECAST)'!$A$1:$BR$26"}</definedName>
    <definedName name="sy" localSheetId="6" hidden="1">{"'BZ SA P&amp;l (fORECAST)'!$A$1:$BR$26"}</definedName>
    <definedName name="sy" localSheetId="40" hidden="1">{"'BZ SA P&amp;l (fORECAST)'!$A$1:$BR$26"}</definedName>
    <definedName name="sy" localSheetId="41" hidden="1">{"'BZ SA P&amp;l (fORECAST)'!$A$1:$BR$26"}</definedName>
    <definedName name="sy" localSheetId="42" hidden="1">{"'BZ SA P&amp;l (fORECAST)'!$A$1:$BR$26"}</definedName>
    <definedName name="sy" localSheetId="43" hidden="1">{"'BZ SA P&amp;l (fORECAST)'!$A$1:$BR$26"}</definedName>
    <definedName name="sy" localSheetId="44" hidden="1">{"'BZ SA P&amp;l (fORECAST)'!$A$1:$BR$26"}</definedName>
    <definedName name="sy" localSheetId="7" hidden="1">{"'BZ SA P&amp;l (fORECAST)'!$A$1:$BR$26"}</definedName>
    <definedName name="sy" localSheetId="0" hidden="1">{"'BZ SA P&amp;l (fORECAST)'!$A$1:$BR$26"}</definedName>
    <definedName name="sy" localSheetId="39" hidden="1">{"'BZ SA P&amp;l (fORECAST)'!$A$1:$BR$26"}</definedName>
    <definedName name="sy" hidden="1">{"'BZ SA P&amp;l (fORECAST)'!$A$1:$BR$26"}</definedName>
    <definedName name="sys" localSheetId="45" hidden="1">{"'BZ SA P&amp;l (fORECAST)'!$A$1:$BR$26"}</definedName>
    <definedName name="sys" localSheetId="46" hidden="1">{"'BZ SA P&amp;l (fORECAST)'!$A$1:$BR$26"}</definedName>
    <definedName name="sys" localSheetId="47" hidden="1">{"'BZ SA P&amp;l (fORECAST)'!$A$1:$BR$26"}</definedName>
    <definedName name="sys" localSheetId="11" hidden="1">{"'BZ SA P&amp;l (fORECAST)'!$A$1:$BR$26"}</definedName>
    <definedName name="sys" localSheetId="10" hidden="1">{"'BZ SA P&amp;l (fORECAST)'!$A$1:$BR$26"}</definedName>
    <definedName name="sys" localSheetId="48" hidden="1">{"'BZ SA P&amp;l (fORECAST)'!$A$1:$BR$26"}</definedName>
    <definedName name="sys" localSheetId="38" hidden="1">{"'BZ SA P&amp;l (fORECAST)'!$A$1:$BR$26"}</definedName>
    <definedName name="sys" localSheetId="6" hidden="1">{"'BZ SA P&amp;l (fORECAST)'!$A$1:$BR$26"}</definedName>
    <definedName name="sys" localSheetId="40" hidden="1">{"'BZ SA P&amp;l (fORECAST)'!$A$1:$BR$26"}</definedName>
    <definedName name="sys" localSheetId="41" hidden="1">{"'BZ SA P&amp;l (fORECAST)'!$A$1:$BR$26"}</definedName>
    <definedName name="sys" localSheetId="42" hidden="1">{"'BZ SA P&amp;l (fORECAST)'!$A$1:$BR$26"}</definedName>
    <definedName name="sys" localSheetId="43" hidden="1">{"'BZ SA P&amp;l (fORECAST)'!$A$1:$BR$26"}</definedName>
    <definedName name="sys" localSheetId="44" hidden="1">{"'BZ SA P&amp;l (fORECAST)'!$A$1:$BR$26"}</definedName>
    <definedName name="sys" localSheetId="7" hidden="1">{"'BZ SA P&amp;l (fORECAST)'!$A$1:$BR$26"}</definedName>
    <definedName name="sys" localSheetId="0" hidden="1">{"'BZ SA P&amp;l (fORECAST)'!$A$1:$BR$26"}</definedName>
    <definedName name="sys" localSheetId="39" hidden="1">{"'BZ SA P&amp;l (fORECAST)'!$A$1:$BR$26"}</definedName>
    <definedName name="sys" hidden="1">{"'BZ SA P&amp;l (fORECAST)'!$A$1:$BR$26"}</definedName>
    <definedName name="udz_m" localSheetId="45" hidden="1">{"'BZ SA P&amp;l (fORECAST)'!$A$1:$BR$26"}</definedName>
    <definedName name="udz_m" localSheetId="46" hidden="1">{"'BZ SA P&amp;l (fORECAST)'!$A$1:$BR$26"}</definedName>
    <definedName name="udz_m" localSheetId="47" hidden="1">{"'BZ SA P&amp;l (fORECAST)'!$A$1:$BR$26"}</definedName>
    <definedName name="udz_m" localSheetId="11" hidden="1">{"'BZ SA P&amp;l (fORECAST)'!$A$1:$BR$26"}</definedName>
    <definedName name="udz_m" localSheetId="10" hidden="1">{"'BZ SA P&amp;l (fORECAST)'!$A$1:$BR$26"}</definedName>
    <definedName name="udz_m" localSheetId="48" hidden="1">{"'BZ SA P&amp;l (fORECAST)'!$A$1:$BR$26"}</definedName>
    <definedName name="udz_m" localSheetId="38" hidden="1">{"'BZ SA P&amp;l (fORECAST)'!$A$1:$BR$26"}</definedName>
    <definedName name="udz_m" localSheetId="6" hidden="1">{"'BZ SA P&amp;l (fORECAST)'!$A$1:$BR$26"}</definedName>
    <definedName name="udz_m" localSheetId="40" hidden="1">{"'BZ SA P&amp;l (fORECAST)'!$A$1:$BR$26"}</definedName>
    <definedName name="udz_m" localSheetId="41" hidden="1">{"'BZ SA P&amp;l (fORECAST)'!$A$1:$BR$26"}</definedName>
    <definedName name="udz_m" localSheetId="42" hidden="1">{"'BZ SA P&amp;l (fORECAST)'!$A$1:$BR$26"}</definedName>
    <definedName name="udz_m" localSheetId="43" hidden="1">{"'BZ SA P&amp;l (fORECAST)'!$A$1:$BR$26"}</definedName>
    <definedName name="udz_m" localSheetId="44" hidden="1">{"'BZ SA P&amp;l (fORECAST)'!$A$1:$BR$26"}</definedName>
    <definedName name="udz_m" localSheetId="7" hidden="1">{"'BZ SA P&amp;l (fORECAST)'!$A$1:$BR$26"}</definedName>
    <definedName name="udz_m" localSheetId="0" hidden="1">{"'BZ SA P&amp;l (fORECAST)'!$A$1:$BR$26"}</definedName>
    <definedName name="udz_m" localSheetId="39" hidden="1">{"'BZ SA P&amp;l (fORECAST)'!$A$1:$BR$26"}</definedName>
    <definedName name="udz_m" hidden="1">{"'BZ SA P&amp;l (fORECAST)'!$A$1:$BR$26"}</definedName>
    <definedName name="Uwagi_i_wyjaśnienia_do_tabeli_Scenariusze___parametry" localSheetId="11">#REF!</definedName>
    <definedName name="Uwagi_i_wyjaśnienia_do_tabeli_Scenariusze___parametry">#REF!</definedName>
    <definedName name="wrn.Bilans._.płatniczy._.1989._.1996." localSheetId="45" hidden="1">{"Bilans płatniczy narastająco",#N/A,TRUE,"Bilans płatniczy narastająco"}</definedName>
    <definedName name="wrn.Bilans._.płatniczy._.1989._.1996." localSheetId="46" hidden="1">{"Bilans płatniczy narastająco",#N/A,TRUE,"Bilans płatniczy narastająco"}</definedName>
    <definedName name="wrn.Bilans._.płatniczy._.1989._.1996." localSheetId="47" hidden="1">{"Bilans płatniczy narastająco",#N/A,TRUE,"Bilans płatniczy narastająco"}</definedName>
    <definedName name="wrn.Bilans._.płatniczy._.1989._.1996." localSheetId="11" hidden="1">{"Bilans płatniczy narastająco",#N/A,TRUE,"Bilans płatniczy narastająco"}</definedName>
    <definedName name="wrn.Bilans._.płatniczy._.1989._.1996." localSheetId="10" hidden="1">{"Bilans płatniczy narastająco",#N/A,TRUE,"Bilans płatniczy narastająco"}</definedName>
    <definedName name="wrn.Bilans._.płatniczy._.1989._.1996." localSheetId="48" hidden="1">{"Bilans płatniczy narastająco",#N/A,TRUE,"Bilans płatniczy narastająco"}</definedName>
    <definedName name="wrn.Bilans._.płatniczy._.1989._.1996." localSheetId="38" hidden="1">{"Bilans płatniczy narastająco",#N/A,TRUE,"Bilans płatniczy narastająco"}</definedName>
    <definedName name="wrn.Bilans._.płatniczy._.1989._.1996." localSheetId="6" hidden="1">{"Bilans płatniczy narastająco",#N/A,TRUE,"Bilans płatniczy narastająco"}</definedName>
    <definedName name="wrn.Bilans._.płatniczy._.1989._.1996." localSheetId="40" hidden="1">{"Bilans płatniczy narastająco",#N/A,TRUE,"Bilans płatniczy narastająco"}</definedName>
    <definedName name="wrn.Bilans._.płatniczy._.1989._.1996." localSheetId="41" hidden="1">{"Bilans płatniczy narastająco",#N/A,TRUE,"Bilans płatniczy narastająco"}</definedName>
    <definedName name="wrn.Bilans._.płatniczy._.1989._.1996." localSheetId="42" hidden="1">{"Bilans płatniczy narastająco",#N/A,TRUE,"Bilans płatniczy narastająco"}</definedName>
    <definedName name="wrn.Bilans._.płatniczy._.1989._.1996." localSheetId="43" hidden="1">{"Bilans płatniczy narastająco",#N/A,TRUE,"Bilans płatniczy narastająco"}</definedName>
    <definedName name="wrn.Bilans._.płatniczy._.1989._.1996." localSheetId="44" hidden="1">{"Bilans płatniczy narastająco",#N/A,TRUE,"Bilans płatniczy narastająco"}</definedName>
    <definedName name="wrn.Bilans._.płatniczy._.1989._.1996." localSheetId="7" hidden="1">{"Bilans płatniczy narastająco",#N/A,TRUE,"Bilans płatniczy narastająco"}</definedName>
    <definedName name="wrn.Bilans._.płatniczy._.1989._.1996." localSheetId="0" hidden="1">{"Bilans płatniczy narastająco",#N/A,TRUE,"Bilans płatniczy narastająco"}</definedName>
    <definedName name="wrn.Bilans._.płatniczy._.1989._.1996." localSheetId="39" hidden="1">{"Bilans płatniczy narastająco",#N/A,TRUE,"Bilans płatniczy narastająco"}</definedName>
    <definedName name="wrn.Bilans._.płatniczy._.1989._.1996." hidden="1">{"Bilans płatniczy narastająco",#N/A,TRUE,"Bilans płatniczy narastająco"}</definedName>
    <definedName name="wrn.MIS." localSheetId="45"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46"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4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1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1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4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38"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6"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4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4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4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43"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4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0"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39"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ykres4" localSheetId="45" hidden="1">{"Bilans płatniczy narastająco",#N/A,TRUE,"Bilans płatniczy narastająco"}</definedName>
    <definedName name="Wykres4" localSheetId="46" hidden="1">{"Bilans płatniczy narastająco",#N/A,TRUE,"Bilans płatniczy narastająco"}</definedName>
    <definedName name="Wykres4" localSheetId="47" hidden="1">{"Bilans płatniczy narastająco",#N/A,TRUE,"Bilans płatniczy narastająco"}</definedName>
    <definedName name="Wykres4" localSheetId="11" hidden="1">{"Bilans płatniczy narastająco",#N/A,TRUE,"Bilans płatniczy narastająco"}</definedName>
    <definedName name="Wykres4" localSheetId="10" hidden="1">{"Bilans płatniczy narastająco",#N/A,TRUE,"Bilans płatniczy narastająco"}</definedName>
    <definedName name="Wykres4" localSheetId="48" hidden="1">{"Bilans płatniczy narastająco",#N/A,TRUE,"Bilans płatniczy narastająco"}</definedName>
    <definedName name="Wykres4" localSheetId="38" hidden="1">{"Bilans płatniczy narastająco",#N/A,TRUE,"Bilans płatniczy narastająco"}</definedName>
    <definedName name="Wykres4" localSheetId="6" hidden="1">{"Bilans płatniczy narastająco",#N/A,TRUE,"Bilans płatniczy narastająco"}</definedName>
    <definedName name="Wykres4" localSheetId="40" hidden="1">{"Bilans płatniczy narastająco",#N/A,TRUE,"Bilans płatniczy narastająco"}</definedName>
    <definedName name="Wykres4" localSheetId="41" hidden="1">{"Bilans płatniczy narastająco",#N/A,TRUE,"Bilans płatniczy narastająco"}</definedName>
    <definedName name="Wykres4" localSheetId="42" hidden="1">{"Bilans płatniczy narastająco",#N/A,TRUE,"Bilans płatniczy narastająco"}</definedName>
    <definedName name="Wykres4" localSheetId="43" hidden="1">{"Bilans płatniczy narastająco",#N/A,TRUE,"Bilans płatniczy narastająco"}</definedName>
    <definedName name="Wykres4" localSheetId="44" hidden="1">{"Bilans płatniczy narastająco",#N/A,TRUE,"Bilans płatniczy narastająco"}</definedName>
    <definedName name="Wykres4" localSheetId="7" hidden="1">{"Bilans płatniczy narastająco",#N/A,TRUE,"Bilans płatniczy narastająco"}</definedName>
    <definedName name="Wykres4" localSheetId="0" hidden="1">{"Bilans płatniczy narastająco",#N/A,TRUE,"Bilans płatniczy narastająco"}</definedName>
    <definedName name="Wykres4" localSheetId="39" hidden="1">{"Bilans płatniczy narastająco",#N/A,TRUE,"Bilans płatniczy narastająco"}</definedName>
    <definedName name="Wykres4" hidden="1">{"Bilans płatniczy narastająco",#N/A,TRUE,"Bilans płatniczy narastająco"}</definedName>
    <definedName name="xc3i" localSheetId="11">#REF!</definedName>
    <definedName name="xc3i" localSheetId="48">#REF!</definedName>
    <definedName name="xc3i">#REF!</definedName>
    <definedName name="xc3l" localSheetId="11">#REF!</definedName>
    <definedName name="xc3l" localSheetId="48">#REF!</definedName>
    <definedName name="xc3l">#REF!</definedName>
    <definedName name="xc3r" localSheetId="11">#REF!</definedName>
    <definedName name="xc3r" localSheetId="48">#REF!</definedName>
    <definedName name="xc3r">#REF!</definedName>
    <definedName name="xc4a" localSheetId="11">#REF!</definedName>
    <definedName name="xc4a">#REF!</definedName>
    <definedName name="xc4m" localSheetId="11">#REF!</definedName>
    <definedName name="xc4m">#REF!</definedName>
    <definedName name="xc4r" localSheetId="11">#REF!</definedName>
    <definedName name="xc4r">#REF!</definedName>
    <definedName name="xc4t" localSheetId="11">#REF!</definedName>
    <definedName name="xc4t">#REF!</definedName>
    <definedName name="xc4w" localSheetId="11">#REF!</definedName>
    <definedName name="xc4w">#REF!</definedName>
    <definedName name="xc5b" localSheetId="11">#REF!</definedName>
    <definedName name="xc5b">#REF!</definedName>
    <definedName name="xc6a" localSheetId="11">#REF!</definedName>
    <definedName name="xc6a">#REF!</definedName>
    <definedName name="xc7001i" localSheetId="11">#REF!</definedName>
    <definedName name="xc7001i">#REF!</definedName>
    <definedName name="xc7001k" localSheetId="11">#REF!</definedName>
    <definedName name="xc7001k">#REF!</definedName>
    <definedName name="xc7001r" localSheetId="11">#REF!</definedName>
    <definedName name="xc7001r">#REF!</definedName>
    <definedName name="xc7002r" localSheetId="11">#REF!</definedName>
    <definedName name="xc7002r">#REF!</definedName>
    <definedName name="xc760p" localSheetId="11">#REF!</definedName>
    <definedName name="xc760p">#REF!</definedName>
    <definedName name="xc7a" localSheetId="11">#REF!</definedName>
    <definedName name="xc7a">#REF!</definedName>
    <definedName name="xc8002r" localSheetId="11">#REF!</definedName>
    <definedName name="xc8002r">#REF!</definedName>
    <definedName name="xc83i" localSheetId="11">#REF!</definedName>
    <definedName name="xc83i">#REF!</definedName>
    <definedName name="xc86p" localSheetId="11">#REF!</definedName>
    <definedName name="xc86p">#REF!</definedName>
    <definedName name="xcc" localSheetId="11">#REF!</definedName>
    <definedName name="xcc">#REF!</definedName>
    <definedName name="xckz" localSheetId="11">#REF!</definedName>
    <definedName name="xckz">#REF!</definedName>
    <definedName name="xcna" localSheetId="11">#REF!</definedName>
    <definedName name="xcna">#REF!</definedName>
    <definedName name="xcnb" localSheetId="11">#REF!</definedName>
    <definedName name="xcnb">#REF!</definedName>
    <definedName name="xcnn" localSheetId="11">#REF!</definedName>
    <definedName name="xcnn">#REF!</definedName>
    <definedName name="xcno" localSheetId="11">#REF!</definedName>
    <definedName name="xcno">#REF!</definedName>
    <definedName name="xcnon" localSheetId="11">#REF!</definedName>
    <definedName name="xcnon">#REF!</definedName>
    <definedName name="xcnoz" localSheetId="11">#REF!</definedName>
    <definedName name="xcnoz">#REF!</definedName>
    <definedName name="xcnt" localSheetId="11">#REF!</definedName>
    <definedName name="xcnt">#REF!</definedName>
    <definedName name="xco" localSheetId="11">#REF!</definedName>
    <definedName name="xco">#REF!</definedName>
    <definedName name="xcp" localSheetId="11">#REF!</definedName>
    <definedName name="xcp">#REF!</definedName>
    <definedName name="xcph" localSheetId="11">#REF!</definedName>
    <definedName name="xcph">#REF!</definedName>
    <definedName name="xcphi" localSheetId="11">#REF!</definedName>
    <definedName name="xcphi">#REF!</definedName>
    <definedName name="xcpho" localSheetId="11">#REF!</definedName>
    <definedName name="xcpho">#REF!</definedName>
    <definedName name="xcphp" localSheetId="11">#REF!</definedName>
    <definedName name="xcphp">#REF!</definedName>
    <definedName name="xcr" localSheetId="11">#REF!</definedName>
    <definedName name="xcr">#REF!</definedName>
    <definedName name="xcrc" localSheetId="11">#REF!</definedName>
    <definedName name="xcrc">#REF!</definedName>
    <definedName name="xcrp" localSheetId="11">#REF!</definedName>
    <definedName name="xcrp">#REF!</definedName>
    <definedName name="xcrs" localSheetId="11">#REF!</definedName>
    <definedName name="xcrs">#REF!</definedName>
    <definedName name="xcrw" localSheetId="11">#REF!</definedName>
    <definedName name="xcrw">#REF!</definedName>
    <definedName name="xd3i" localSheetId="11">#REF!</definedName>
    <definedName name="xd3i">#REF!</definedName>
    <definedName name="xd3l" localSheetId="11">#REF!</definedName>
    <definedName name="xd3l">#REF!</definedName>
    <definedName name="xd3r" localSheetId="11">#REF!</definedName>
    <definedName name="xd3r">#REF!</definedName>
    <definedName name="xd4a" localSheetId="11">#REF!</definedName>
    <definedName name="xd4a">#REF!</definedName>
    <definedName name="xd4m" localSheetId="11">#REF!</definedName>
    <definedName name="xd4m">#REF!</definedName>
    <definedName name="xd4r" localSheetId="11">#REF!</definedName>
    <definedName name="xd4r">#REF!</definedName>
    <definedName name="xd4t" localSheetId="11">#REF!</definedName>
    <definedName name="xd4t">#REF!</definedName>
    <definedName name="xd4w" localSheetId="11">#REF!</definedName>
    <definedName name="xd4w">#REF!</definedName>
    <definedName name="xd5b" localSheetId="11">#REF!</definedName>
    <definedName name="xd5b">#REF!</definedName>
    <definedName name="xd6a" localSheetId="11">#REF!</definedName>
    <definedName name="xd6a">#REF!</definedName>
    <definedName name="xd7001i" localSheetId="11">#REF!</definedName>
    <definedName name="xd7001i">#REF!</definedName>
    <definedName name="xd7001k" localSheetId="11">#REF!</definedName>
    <definedName name="xd7001k">#REF!</definedName>
    <definedName name="xd7001r" localSheetId="11">#REF!</definedName>
    <definedName name="xd7001r">#REF!</definedName>
    <definedName name="xd7002r" localSheetId="11">#REF!</definedName>
    <definedName name="xd7002r">#REF!</definedName>
    <definedName name="xd760p" localSheetId="11">#REF!</definedName>
    <definedName name="xd760p">#REF!</definedName>
    <definedName name="xd7a" localSheetId="11">#REF!</definedName>
    <definedName name="xd7a">#REF!</definedName>
    <definedName name="xd8002r" localSheetId="11">#REF!</definedName>
    <definedName name="xd8002r">#REF!</definedName>
    <definedName name="xd83i" localSheetId="11">#REF!</definedName>
    <definedName name="xd83i">#REF!</definedName>
    <definedName name="xd86p" localSheetId="11">#REF!</definedName>
    <definedName name="xd86p">#REF!</definedName>
    <definedName name="xdc" localSheetId="11">#REF!</definedName>
    <definedName name="xdc">#REF!</definedName>
    <definedName name="xdkz" localSheetId="11">#REF!</definedName>
    <definedName name="xdkz">#REF!</definedName>
    <definedName name="xdna" localSheetId="11">#REF!</definedName>
    <definedName name="xdna">#REF!</definedName>
    <definedName name="xdnb" localSheetId="11">#REF!</definedName>
    <definedName name="xdnb">#REF!</definedName>
    <definedName name="xdnn" localSheetId="11">#REF!</definedName>
    <definedName name="xdnn">#REF!</definedName>
    <definedName name="xdno" localSheetId="11">#REF!</definedName>
    <definedName name="xdno">#REF!</definedName>
    <definedName name="xdnon" localSheetId="11">#REF!</definedName>
    <definedName name="xdnon">#REF!</definedName>
    <definedName name="xdnoz" localSheetId="11">#REF!</definedName>
    <definedName name="xdnoz">#REF!</definedName>
    <definedName name="xdnt" localSheetId="11">#REF!</definedName>
    <definedName name="xdnt">#REF!</definedName>
    <definedName name="xdo" localSheetId="11">#REF!</definedName>
    <definedName name="xdo">#REF!</definedName>
    <definedName name="xdp" localSheetId="11">#REF!</definedName>
    <definedName name="xdp">#REF!</definedName>
    <definedName name="xdph" localSheetId="11">#REF!</definedName>
    <definedName name="xdph">#REF!</definedName>
    <definedName name="xdphi" localSheetId="11">#REF!</definedName>
    <definedName name="xdphi">#REF!</definedName>
    <definedName name="xdpho" localSheetId="11">#REF!</definedName>
    <definedName name="xdpho">#REF!</definedName>
    <definedName name="xdphp" localSheetId="11">#REF!</definedName>
    <definedName name="xdphp">#REF!</definedName>
    <definedName name="xdr" localSheetId="11">#REF!</definedName>
    <definedName name="xdr">#REF!</definedName>
    <definedName name="xdrc" localSheetId="11">#REF!</definedName>
    <definedName name="xdrc">#REF!</definedName>
    <definedName name="xdrp" localSheetId="11">#REF!</definedName>
    <definedName name="xdrp">#REF!</definedName>
    <definedName name="xdrs" localSheetId="11">#REF!</definedName>
    <definedName name="xdrs">#REF!</definedName>
    <definedName name="xdrw" localSheetId="11">#REF!</definedName>
    <definedName name="xdrw">#REF!</definedName>
    <definedName name="xj3i" localSheetId="11">#REF!</definedName>
    <definedName name="xj3i">#REF!</definedName>
    <definedName name="xj3l" localSheetId="11">#REF!</definedName>
    <definedName name="xj3l">#REF!</definedName>
    <definedName name="xj3r" localSheetId="11">#REF!</definedName>
    <definedName name="xj3r">#REF!</definedName>
    <definedName name="xj4a" localSheetId="11">#REF!</definedName>
    <definedName name="xj4a">#REF!</definedName>
    <definedName name="xj4m" localSheetId="11">#REF!</definedName>
    <definedName name="xj4m">#REF!</definedName>
    <definedName name="xj4r" localSheetId="11">#REF!</definedName>
    <definedName name="xj4r">#REF!</definedName>
    <definedName name="xj4t" localSheetId="11">#REF!</definedName>
    <definedName name="xj4t">#REF!</definedName>
    <definedName name="xj4w" localSheetId="11">#REF!</definedName>
    <definedName name="xj4w">#REF!</definedName>
    <definedName name="xj5b" localSheetId="11">#REF!</definedName>
    <definedName name="xj5b">#REF!</definedName>
    <definedName name="xj6a" localSheetId="11">#REF!</definedName>
    <definedName name="xj6a">#REF!</definedName>
    <definedName name="xj7001i" localSheetId="11">#REF!</definedName>
    <definedName name="xj7001i">#REF!</definedName>
    <definedName name="xj7001k" localSheetId="11">#REF!</definedName>
    <definedName name="xj7001k">#REF!</definedName>
    <definedName name="xj7001r" localSheetId="11">#REF!</definedName>
    <definedName name="xj7001r">#REF!</definedName>
    <definedName name="xj7002r" localSheetId="11">#REF!</definedName>
    <definedName name="xj7002r">#REF!</definedName>
    <definedName name="xj760p" localSheetId="11">#REF!</definedName>
    <definedName name="xj760p">#REF!</definedName>
    <definedName name="xj7a" localSheetId="11">#REF!</definedName>
    <definedName name="xj7a">#REF!</definedName>
    <definedName name="xj8002r" localSheetId="11">#REF!</definedName>
    <definedName name="xj8002r">#REF!</definedName>
    <definedName name="xj83i" localSheetId="11">#REF!</definedName>
    <definedName name="xj83i">#REF!</definedName>
    <definedName name="xj86p" localSheetId="11">#REF!</definedName>
    <definedName name="xj86p">#REF!</definedName>
    <definedName name="xjc" localSheetId="11">#REF!</definedName>
    <definedName name="xjc">#REF!</definedName>
    <definedName name="xjkz" localSheetId="11">#REF!</definedName>
    <definedName name="xjkz">#REF!</definedName>
    <definedName name="xjna" localSheetId="11">#REF!</definedName>
    <definedName name="xjna">#REF!</definedName>
    <definedName name="xjnb" localSheetId="11">#REF!</definedName>
    <definedName name="xjnb">#REF!</definedName>
    <definedName name="xjnn" localSheetId="11">#REF!</definedName>
    <definedName name="xjnn">#REF!</definedName>
    <definedName name="xjno" localSheetId="11">#REF!</definedName>
    <definedName name="xjno">#REF!</definedName>
    <definedName name="xjnon" localSheetId="11">#REF!</definedName>
    <definedName name="xjnon">#REF!</definedName>
    <definedName name="xjnoz" localSheetId="11">#REF!</definedName>
    <definedName name="xjnoz">#REF!</definedName>
    <definedName name="xjnt" localSheetId="11">#REF!</definedName>
    <definedName name="xjnt">#REF!</definedName>
    <definedName name="xjo" localSheetId="11">#REF!</definedName>
    <definedName name="xjo">#REF!</definedName>
    <definedName name="xjp" localSheetId="11">#REF!</definedName>
    <definedName name="xjp">#REF!</definedName>
    <definedName name="xjph" localSheetId="11">#REF!</definedName>
    <definedName name="xjph">#REF!</definedName>
    <definedName name="xjphi" localSheetId="11">#REF!</definedName>
    <definedName name="xjphi">#REF!</definedName>
    <definedName name="xjpho" localSheetId="11">#REF!</definedName>
    <definedName name="xjpho">#REF!</definedName>
    <definedName name="xjphp" localSheetId="11">#REF!</definedName>
    <definedName name="xjphp">#REF!</definedName>
    <definedName name="xjr" localSheetId="11">#REF!</definedName>
    <definedName name="xjr">#REF!</definedName>
    <definedName name="xjrc" localSheetId="11">#REF!</definedName>
    <definedName name="xjrc">#REF!</definedName>
    <definedName name="xjrp" localSheetId="11">#REF!</definedName>
    <definedName name="xjrp">#REF!</definedName>
    <definedName name="xjrs" localSheetId="11">#REF!</definedName>
    <definedName name="xjrs">#REF!</definedName>
    <definedName name="xjrw" localSheetId="11">#REF!</definedName>
    <definedName name="xjrw">#REF!</definedName>
    <definedName name="xjz3" localSheetId="11">#REF!</definedName>
    <definedName name="xjz3">#REF!</definedName>
    <definedName name="xp3i" localSheetId="11">#REF!</definedName>
    <definedName name="xp3i">#REF!</definedName>
    <definedName name="xp3l" localSheetId="11">#REF!</definedName>
    <definedName name="xp3l">#REF!</definedName>
    <definedName name="xp3r" localSheetId="11">#REF!</definedName>
    <definedName name="xp3r">#REF!</definedName>
    <definedName name="xp4a" localSheetId="11">#REF!</definedName>
    <definedName name="xp4a">#REF!</definedName>
    <definedName name="xp4m" localSheetId="11">#REF!</definedName>
    <definedName name="xp4m">#REF!</definedName>
    <definedName name="xp4r" localSheetId="11">#REF!</definedName>
    <definedName name="xp4r">#REF!</definedName>
    <definedName name="xp4t" localSheetId="11">#REF!</definedName>
    <definedName name="xp4t">#REF!</definedName>
    <definedName name="xp4w" localSheetId="11">#REF!</definedName>
    <definedName name="xp4w">#REF!</definedName>
    <definedName name="xp5b" localSheetId="11">#REF!</definedName>
    <definedName name="xp5b">#REF!</definedName>
    <definedName name="xp6a" localSheetId="11">#REF!</definedName>
    <definedName name="xp6a">#REF!</definedName>
    <definedName name="xp7001i" localSheetId="11">#REF!</definedName>
    <definedName name="xp7001i">#REF!</definedName>
    <definedName name="xp7001k" localSheetId="11">#REF!</definedName>
    <definedName name="xp7001k">#REF!</definedName>
    <definedName name="xp7001r" localSheetId="11">#REF!</definedName>
    <definedName name="xp7001r">#REF!</definedName>
    <definedName name="xp7002r" localSheetId="11">#REF!</definedName>
    <definedName name="xp7002r">#REF!</definedName>
    <definedName name="xp760p" localSheetId="11">#REF!</definedName>
    <definedName name="xp760p">#REF!</definedName>
    <definedName name="xp7a" localSheetId="11">#REF!</definedName>
    <definedName name="xp7a">#REF!</definedName>
    <definedName name="xp8002r" localSheetId="11">#REF!</definedName>
    <definedName name="xp8002r">#REF!</definedName>
    <definedName name="xp83i" localSheetId="11">#REF!</definedName>
    <definedName name="xp83i">#REF!</definedName>
    <definedName name="xp86p" localSheetId="11">#REF!</definedName>
    <definedName name="xp86p">#REF!</definedName>
    <definedName name="xpc" localSheetId="11">#REF!</definedName>
    <definedName name="xpc">#REF!</definedName>
    <definedName name="xpkz" localSheetId="11">#REF!</definedName>
    <definedName name="xpkz">#REF!</definedName>
    <definedName name="xpna" localSheetId="11">#REF!</definedName>
    <definedName name="xpna">#REF!</definedName>
    <definedName name="xpnb" localSheetId="11">#REF!</definedName>
    <definedName name="xpnb">#REF!</definedName>
    <definedName name="xpnn" localSheetId="11">#REF!</definedName>
    <definedName name="xpnn">#REF!</definedName>
    <definedName name="xpno" localSheetId="11">#REF!</definedName>
    <definedName name="xpno">#REF!</definedName>
    <definedName name="xpnon" localSheetId="11">#REF!</definedName>
    <definedName name="xpnon">#REF!</definedName>
    <definedName name="xpnoz" localSheetId="11">#REF!</definedName>
    <definedName name="xpnoz">#REF!</definedName>
    <definedName name="xpnt" localSheetId="11">#REF!</definedName>
    <definedName name="xpnt">#REF!</definedName>
    <definedName name="xpo" localSheetId="11">#REF!</definedName>
    <definedName name="xpo">#REF!</definedName>
    <definedName name="xpp" localSheetId="11">#REF!</definedName>
    <definedName name="xpp">#REF!</definedName>
    <definedName name="xpph" localSheetId="11">#REF!</definedName>
    <definedName name="xpph">#REF!</definedName>
    <definedName name="xpphi" localSheetId="11">#REF!</definedName>
    <definedName name="xpphi">#REF!</definedName>
    <definedName name="xppho" localSheetId="11">#REF!</definedName>
    <definedName name="xppho">#REF!</definedName>
    <definedName name="xpphp" localSheetId="11">#REF!</definedName>
    <definedName name="xpphp">#REF!</definedName>
    <definedName name="xpphs" localSheetId="11">#REF!</definedName>
    <definedName name="xpphs">#REF!</definedName>
    <definedName name="xpr" localSheetId="11">#REF!</definedName>
    <definedName name="xpr">#REF!</definedName>
    <definedName name="xprc" localSheetId="11">#REF!</definedName>
    <definedName name="xprc">#REF!</definedName>
    <definedName name="xprp" localSheetId="11">#REF!</definedName>
    <definedName name="xprp">#REF!</definedName>
    <definedName name="xprs" localSheetId="11">#REF!</definedName>
    <definedName name="xprs">#REF!</definedName>
    <definedName name="xprw" localSheetId="11">#REF!</definedName>
    <definedName name="xprw">#REF!</definedName>
    <definedName name="xpz3" localSheetId="11">#REF!</definedName>
    <definedName name="xpz3">#REF!</definedName>
    <definedName name="xt3i" localSheetId="11">#REF!</definedName>
    <definedName name="xt3i">#REF!</definedName>
    <definedName name="xt3l" localSheetId="11">#REF!</definedName>
    <definedName name="xt3l">#REF!</definedName>
    <definedName name="xt3r" localSheetId="11">#REF!</definedName>
    <definedName name="xt3r">#REF!</definedName>
    <definedName name="xt4a" localSheetId="11">#REF!</definedName>
    <definedName name="xt4a">#REF!</definedName>
    <definedName name="xt4m" localSheetId="11">#REF!</definedName>
    <definedName name="xt4m">#REF!</definedName>
    <definedName name="xt4r" localSheetId="11">#REF!</definedName>
    <definedName name="xt4r">#REF!</definedName>
    <definedName name="xt4t" localSheetId="11">#REF!</definedName>
    <definedName name="xt4t">#REF!</definedName>
    <definedName name="xt4w" localSheetId="11">#REF!</definedName>
    <definedName name="xt4w">#REF!</definedName>
    <definedName name="xt5b" localSheetId="11">#REF!</definedName>
    <definedName name="xt5b">#REF!</definedName>
    <definedName name="xt6a" localSheetId="11">#REF!</definedName>
    <definedName name="xt6a">#REF!</definedName>
    <definedName name="xt7001i" localSheetId="11">#REF!</definedName>
    <definedName name="xt7001i">#REF!</definedName>
    <definedName name="xt7001k" localSheetId="11">#REF!</definedName>
    <definedName name="xt7001k">#REF!</definedName>
    <definedName name="xt7001r" localSheetId="11">#REF!</definedName>
    <definedName name="xt7001r">#REF!</definedName>
    <definedName name="xt7002r" localSheetId="11">#REF!</definedName>
    <definedName name="xt7002r">#REF!</definedName>
    <definedName name="xt760p" localSheetId="11">#REF!</definedName>
    <definedName name="xt760p">#REF!</definedName>
    <definedName name="xt7a" localSheetId="11">#REF!</definedName>
    <definedName name="xt7a">#REF!</definedName>
    <definedName name="xt8002r" localSheetId="11">#REF!</definedName>
    <definedName name="xt8002r">#REF!</definedName>
    <definedName name="xt83i" localSheetId="11">#REF!</definedName>
    <definedName name="xt83i">#REF!</definedName>
    <definedName name="xt86p" localSheetId="11">#REF!</definedName>
    <definedName name="xt86p">#REF!</definedName>
    <definedName name="xtc" localSheetId="11">#REF!</definedName>
    <definedName name="xtc">#REF!</definedName>
    <definedName name="xtkz" localSheetId="11">#REF!</definedName>
    <definedName name="xtkz">#REF!</definedName>
    <definedName name="xtna" localSheetId="11">#REF!</definedName>
    <definedName name="xtna">#REF!</definedName>
    <definedName name="xtnb" localSheetId="11">#REF!</definedName>
    <definedName name="xtnb">#REF!</definedName>
    <definedName name="xtnn" localSheetId="11">#REF!</definedName>
    <definedName name="xtnn">#REF!</definedName>
    <definedName name="xtno" localSheetId="11">#REF!</definedName>
    <definedName name="xtno">#REF!</definedName>
    <definedName name="xtnon" localSheetId="11">#REF!</definedName>
    <definedName name="xtnon">#REF!</definedName>
    <definedName name="xtnoz" localSheetId="11">#REF!</definedName>
    <definedName name="xtnoz">#REF!</definedName>
    <definedName name="xtnt" localSheetId="11">#REF!</definedName>
    <definedName name="xtnt">#REF!</definedName>
    <definedName name="xto" localSheetId="11">#REF!</definedName>
    <definedName name="xto">#REF!</definedName>
    <definedName name="xtp" localSheetId="11">#REF!</definedName>
    <definedName name="xtp">#REF!</definedName>
    <definedName name="xtph" localSheetId="11">#REF!</definedName>
    <definedName name="xtph">#REF!</definedName>
    <definedName name="xtphi" localSheetId="11">#REF!</definedName>
    <definedName name="xtphi">#REF!</definedName>
    <definedName name="xtpho" localSheetId="11">#REF!</definedName>
    <definedName name="xtpho">#REF!</definedName>
    <definedName name="xtphp" localSheetId="11">#REF!</definedName>
    <definedName name="xtphp">#REF!</definedName>
    <definedName name="xtr" localSheetId="11">#REF!</definedName>
    <definedName name="xtr">#REF!</definedName>
    <definedName name="xtrc" localSheetId="11">#REF!</definedName>
    <definedName name="xtrc">#REF!</definedName>
    <definedName name="xtrp" localSheetId="11">#REF!</definedName>
    <definedName name="xtrp">#REF!</definedName>
    <definedName name="xtrs" localSheetId="11">#REF!</definedName>
    <definedName name="xtrs">#REF!</definedName>
    <definedName name="xtrw" localSheetId="11">#REF!</definedName>
    <definedName name="xtrw">#REF!</definedName>
    <definedName name="xtz3" localSheetId="11">#REF!</definedName>
    <definedName name="xtz3">#REF!</definedName>
    <definedName name="yz" localSheetId="45" hidden="1">{"'BZ SA P&amp;l (fORECAST)'!$A$1:$BR$26"}</definedName>
    <definedName name="yz" localSheetId="46" hidden="1">{"'BZ SA P&amp;l (fORECAST)'!$A$1:$BR$26"}</definedName>
    <definedName name="yz" localSheetId="47" hidden="1">{"'BZ SA P&amp;l (fORECAST)'!$A$1:$BR$26"}</definedName>
    <definedName name="yz" localSheetId="11" hidden="1">{"'BZ SA P&amp;l (fORECAST)'!$A$1:$BR$26"}</definedName>
    <definedName name="yz" localSheetId="10" hidden="1">{"'BZ SA P&amp;l (fORECAST)'!$A$1:$BR$26"}</definedName>
    <definedName name="yz" localSheetId="48" hidden="1">{"'BZ SA P&amp;l (fORECAST)'!$A$1:$BR$26"}</definedName>
    <definedName name="yz" localSheetId="38" hidden="1">{"'BZ SA P&amp;l (fORECAST)'!$A$1:$BR$26"}</definedName>
    <definedName name="yz" localSheetId="6" hidden="1">{"'BZ SA P&amp;l (fORECAST)'!$A$1:$BR$26"}</definedName>
    <definedName name="yz" localSheetId="40" hidden="1">{"'BZ SA P&amp;l (fORECAST)'!$A$1:$BR$26"}</definedName>
    <definedName name="yz" localSheetId="41" hidden="1">{"'BZ SA P&amp;l (fORECAST)'!$A$1:$BR$26"}</definedName>
    <definedName name="yz" localSheetId="42" hidden="1">{"'BZ SA P&amp;l (fORECAST)'!$A$1:$BR$26"}</definedName>
    <definedName name="yz" localSheetId="43" hidden="1">{"'BZ SA P&amp;l (fORECAST)'!$A$1:$BR$26"}</definedName>
    <definedName name="yz" localSheetId="44" hidden="1">{"'BZ SA P&amp;l (fORECAST)'!$A$1:$BR$26"}</definedName>
    <definedName name="yz" localSheetId="7" hidden="1">{"'BZ SA P&amp;l (fORECAST)'!$A$1:$BR$26"}</definedName>
    <definedName name="yz" localSheetId="0" hidden="1">{"'BZ SA P&amp;l (fORECAST)'!$A$1:$BR$26"}</definedName>
    <definedName name="yz" localSheetId="39" hidden="1">{"'BZ SA P&amp;l (fORECAST)'!$A$1:$BR$26"}</definedName>
    <definedName name="yz" hidden="1">{"'BZ SA P&amp;l (fORECAST)'!$A$1:$BR$26"}</definedName>
    <definedName name="z" localSheetId="45" hidden="1">{"'BZ SA P&amp;l (fORECAST)'!$A$1:$BR$26"}</definedName>
    <definedName name="z" localSheetId="46" hidden="1">{"'BZ SA P&amp;l (fORECAST)'!$A$1:$BR$26"}</definedName>
    <definedName name="z" localSheetId="47" hidden="1">{"'BZ SA P&amp;l (fORECAST)'!$A$1:$BR$26"}</definedName>
    <definedName name="z" localSheetId="11" hidden="1">{"'BZ SA P&amp;l (fORECAST)'!$A$1:$BR$26"}</definedName>
    <definedName name="z" localSheetId="10" hidden="1">{"'BZ SA P&amp;l (fORECAST)'!$A$1:$BR$26"}</definedName>
    <definedName name="z" localSheetId="48" hidden="1">{"'BZ SA P&amp;l (fORECAST)'!$A$1:$BR$26"}</definedName>
    <definedName name="z" localSheetId="38" hidden="1">{"'BZ SA P&amp;l (fORECAST)'!$A$1:$BR$26"}</definedName>
    <definedName name="z" localSheetId="6" hidden="1">{"'BZ SA P&amp;l (fORECAST)'!$A$1:$BR$26"}</definedName>
    <definedName name="z" localSheetId="40" hidden="1">{"'BZ SA P&amp;l (fORECAST)'!$A$1:$BR$26"}</definedName>
    <definedName name="z" localSheetId="41" hidden="1">{"'BZ SA P&amp;l (fORECAST)'!$A$1:$BR$26"}</definedName>
    <definedName name="z" localSheetId="42" hidden="1">{"'BZ SA P&amp;l (fORECAST)'!$A$1:$BR$26"}</definedName>
    <definedName name="z" localSheetId="43" hidden="1">{"'BZ SA P&amp;l (fORECAST)'!$A$1:$BR$26"}</definedName>
    <definedName name="z" localSheetId="44" hidden="1">{"'BZ SA P&amp;l (fORECAST)'!$A$1:$BR$26"}</definedName>
    <definedName name="z" localSheetId="7" hidden="1">{"'BZ SA P&amp;l (fORECAST)'!$A$1:$BR$26"}</definedName>
    <definedName name="z" localSheetId="0" hidden="1">{"'BZ SA P&amp;l (fORECAST)'!$A$1:$BR$26"}</definedName>
    <definedName name="z" localSheetId="39" hidden="1">{"'BZ SA P&amp;l (fORECAST)'!$A$1:$BR$26"}</definedName>
    <definedName name="z" hidden="1">{"'BZ SA P&amp;l (fORECAST)'!$A$1:$BR$26"}</definedName>
    <definedName name="Z_FA69919D_DCBB_46D3_BC60_A39B8788200A_.wvu.Cols" localSheetId="45" hidden="1">#REF!</definedName>
    <definedName name="Z_FA69919D_DCBB_46D3_BC60_A39B8788200A_.wvu.Cols" localSheetId="46" hidden="1">#REF!</definedName>
    <definedName name="Z_FA69919D_DCBB_46D3_BC60_A39B8788200A_.wvu.Cols" localSheetId="47" hidden="1">#REF!</definedName>
    <definedName name="Z_FA69919D_DCBB_46D3_BC60_A39B8788200A_.wvu.Cols" localSheetId="11" hidden="1">#REF!</definedName>
    <definedName name="Z_FA69919D_DCBB_46D3_BC60_A39B8788200A_.wvu.Cols" localSheetId="38" hidden="1">#REF!</definedName>
    <definedName name="Z_FA69919D_DCBB_46D3_BC60_A39B8788200A_.wvu.Cols" localSheetId="6" hidden="1">#REF!</definedName>
    <definedName name="Z_FA69919D_DCBB_46D3_BC60_A39B8788200A_.wvu.Cols" localSheetId="40" hidden="1">#REF!</definedName>
    <definedName name="Z_FA69919D_DCBB_46D3_BC60_A39B8788200A_.wvu.Cols" localSheetId="41" hidden="1">#REF!</definedName>
    <definedName name="Z_FA69919D_DCBB_46D3_BC60_A39B8788200A_.wvu.Cols" localSheetId="42" hidden="1">#REF!</definedName>
    <definedName name="Z_FA69919D_DCBB_46D3_BC60_A39B8788200A_.wvu.Cols" localSheetId="43" hidden="1">#REF!</definedName>
    <definedName name="Z_FA69919D_DCBB_46D3_BC60_A39B8788200A_.wvu.Cols" localSheetId="44" hidden="1">#REF!</definedName>
    <definedName name="Z_FA69919D_DCBB_46D3_BC60_A39B8788200A_.wvu.Cols" localSheetId="7" hidden="1">#REF!</definedName>
    <definedName name="Z_FA69919D_DCBB_46D3_BC60_A39B8788200A_.wvu.Cols" localSheetId="39" hidden="1">#REF!</definedName>
    <definedName name="Z_FA69919D_DCBB_46D3_BC60_A39B8788200A_.wvu.Cols" hidden="1">#REF!</definedName>
    <definedName name="zzzzzzzzzzzzzzzzz" localSheetId="45" hidden="1">{"'BZ SA P&amp;l (fORECAST)'!$A$1:$BR$26"}</definedName>
    <definedName name="zzzzzzzzzzzzzzzzz" localSheetId="46" hidden="1">{"'BZ SA P&amp;l (fORECAST)'!$A$1:$BR$26"}</definedName>
    <definedName name="zzzzzzzzzzzzzzzzz" localSheetId="47" hidden="1">{"'BZ SA P&amp;l (fORECAST)'!$A$1:$BR$26"}</definedName>
    <definedName name="zzzzzzzzzzzzzzzzz" localSheetId="11" hidden="1">{"'BZ SA P&amp;l (fORECAST)'!$A$1:$BR$26"}</definedName>
    <definedName name="zzzzzzzzzzzzzzzzz" localSheetId="10" hidden="1">{"'BZ SA P&amp;l (fORECAST)'!$A$1:$BR$26"}</definedName>
    <definedName name="zzzzzzzzzzzzzzzzz" localSheetId="48" hidden="1">{"'BZ SA P&amp;l (fORECAST)'!$A$1:$BR$26"}</definedName>
    <definedName name="zzzzzzzzzzzzzzzzz" localSheetId="38" hidden="1">{"'BZ SA P&amp;l (fORECAST)'!$A$1:$BR$26"}</definedName>
    <definedName name="zzzzzzzzzzzzzzzzz" localSheetId="6" hidden="1">{"'BZ SA P&amp;l (fORECAST)'!$A$1:$BR$26"}</definedName>
    <definedName name="zzzzzzzzzzzzzzzzz" localSheetId="40" hidden="1">{"'BZ SA P&amp;l (fORECAST)'!$A$1:$BR$26"}</definedName>
    <definedName name="zzzzzzzzzzzzzzzzz" localSheetId="41" hidden="1">{"'BZ SA P&amp;l (fORECAST)'!$A$1:$BR$26"}</definedName>
    <definedName name="zzzzzzzzzzzzzzzzz" localSheetId="42" hidden="1">{"'BZ SA P&amp;l (fORECAST)'!$A$1:$BR$26"}</definedName>
    <definedName name="zzzzzzzzzzzzzzzzz" localSheetId="43" hidden="1">{"'BZ SA P&amp;l (fORECAST)'!$A$1:$BR$26"}</definedName>
    <definedName name="zzzzzzzzzzzzzzzzz" localSheetId="44" hidden="1">{"'BZ SA P&amp;l (fORECAST)'!$A$1:$BR$26"}</definedName>
    <definedName name="zzzzzzzzzzzzzzzzz" localSheetId="7" hidden="1">{"'BZ SA P&amp;l (fORECAST)'!$A$1:$BR$26"}</definedName>
    <definedName name="zzzzzzzzzzzzzzzzz" localSheetId="0" hidden="1">{"'BZ SA P&amp;l (fORECAST)'!$A$1:$BR$26"}</definedName>
    <definedName name="zzzzzzzzzzzzzzzzz" localSheetId="39" hidden="1">{"'BZ SA P&amp;l (fORECAST)'!$A$1:$BR$26"}</definedName>
    <definedName name="zzzzzzzzzzzzzzzzz" hidden="1">{"'BZ SA P&amp;l (fORECAST)'!$A$1:$BR$26"}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0" l="1"/>
  <c r="F28" i="16" l="1"/>
  <c r="E20" i="16"/>
  <c r="E19" i="16"/>
  <c r="E28" i="16" l="1"/>
  <c r="F18" i="108"/>
  <c r="E18" i="108"/>
  <c r="J59" i="9"/>
  <c r="J57" i="9"/>
  <c r="I57" i="9"/>
  <c r="I59" i="9" s="1"/>
  <c r="H57" i="9"/>
  <c r="H59" i="9" s="1"/>
  <c r="H60" i="9" s="1"/>
  <c r="G57" i="9"/>
  <c r="G59" i="9" s="1"/>
  <c r="F57" i="9"/>
  <c r="F59" i="9" s="1"/>
  <c r="E57" i="9"/>
  <c r="E59" i="9" s="1"/>
  <c r="D57" i="9"/>
  <c r="D59" i="9" s="1"/>
  <c r="J48" i="9"/>
  <c r="H48" i="9"/>
  <c r="F48" i="9"/>
  <c r="E48" i="9"/>
  <c r="D48" i="9"/>
  <c r="I40" i="9"/>
  <c r="I48" i="9" s="1"/>
  <c r="G40" i="9"/>
  <c r="G48" i="9" s="1"/>
  <c r="F34" i="9"/>
  <c r="F33" i="9"/>
  <c r="F31" i="9"/>
  <c r="F29" i="9"/>
  <c r="F28" i="9"/>
  <c r="F27" i="9"/>
  <c r="F26" i="9"/>
  <c r="F25" i="9"/>
  <c r="F24" i="9"/>
  <c r="F23" i="9" s="1"/>
  <c r="J23" i="9"/>
  <c r="I23" i="9"/>
  <c r="H23" i="9"/>
  <c r="G23" i="9"/>
  <c r="E23" i="9"/>
  <c r="D23" i="9"/>
  <c r="F22" i="9"/>
  <c r="F21" i="9"/>
  <c r="F20" i="9"/>
  <c r="F19" i="9"/>
  <c r="I18" i="9"/>
  <c r="I17" i="9" s="1"/>
  <c r="J17" i="9"/>
  <c r="H17" i="9"/>
  <c r="G17" i="9"/>
  <c r="E17" i="9"/>
  <c r="D17" i="9"/>
  <c r="F16" i="9"/>
  <c r="I15" i="9"/>
  <c r="G15" i="9"/>
  <c r="F14" i="9"/>
  <c r="F13" i="9"/>
  <c r="F12" i="9"/>
  <c r="J11" i="9"/>
  <c r="I11" i="9"/>
  <c r="H11" i="9"/>
  <c r="H35" i="9" s="1"/>
  <c r="G11" i="9"/>
  <c r="E11" i="9"/>
  <c r="D11" i="9"/>
  <c r="F10" i="9"/>
  <c r="J60" i="9" l="1"/>
  <c r="E35" i="9"/>
  <c r="D60" i="9"/>
  <c r="J35" i="9"/>
  <c r="F11" i="9"/>
  <c r="G60" i="9"/>
  <c r="E60" i="9"/>
  <c r="F17" i="9"/>
  <c r="F60" i="9"/>
  <c r="I35" i="9"/>
  <c r="I60" i="9"/>
  <c r="F35" i="9"/>
  <c r="G35" i="9"/>
  <c r="D35" i="9"/>
  <c r="H18" i="114"/>
  <c r="G18" i="114"/>
  <c r="F18" i="114"/>
  <c r="E18" i="114"/>
  <c r="D18" i="114"/>
  <c r="B19" i="16" l="1"/>
  <c r="C19" i="16" s="1"/>
  <c r="B17" i="16"/>
  <c r="B11" i="16"/>
  <c r="C11" i="16" s="1"/>
</calcChain>
</file>

<file path=xl/sharedStrings.xml><?xml version="1.0" encoding="utf-8"?>
<sst xmlns="http://schemas.openxmlformats.org/spreadsheetml/2006/main" count="4053" uniqueCount="1490">
  <si>
    <t>Lp.</t>
  </si>
  <si>
    <t>Tabela</t>
  </si>
  <si>
    <t>1.</t>
  </si>
  <si>
    <t>EU OV1 – Przegląd łącznych kwot ekspozycji na ryzyko</t>
  </si>
  <si>
    <t>I</t>
  </si>
  <si>
    <t>2.</t>
  </si>
  <si>
    <t>EU KM1 – Najważniejsze wskaźniki</t>
  </si>
  <si>
    <t>3.</t>
  </si>
  <si>
    <t>4.</t>
  </si>
  <si>
    <t>5.</t>
  </si>
  <si>
    <t>6.</t>
  </si>
  <si>
    <t>7.</t>
  </si>
  <si>
    <t>8.</t>
  </si>
  <si>
    <t>EU LI1 – Różnice między rachunkowym a ostrożnościowym zakresem konsolidacji oraz przyporządkowanie kategorii sprawozdań finansowych do kategorii ryzyka regulacyjnego</t>
  </si>
  <si>
    <t>V</t>
  </si>
  <si>
    <t>9.</t>
  </si>
  <si>
    <t xml:space="preserve">EU LI2 – Główne źródła różnic między regulacyjnymi kwotami ekspozycji a wartościami bilansowymi w sprawozdaniach finansowych </t>
  </si>
  <si>
    <t>10.</t>
  </si>
  <si>
    <t xml:space="preserve">EU LI3 – Zarys różnic w zakresach konsolidacji (każdego podmiotu) </t>
  </si>
  <si>
    <t>11.</t>
  </si>
  <si>
    <t>12.</t>
  </si>
  <si>
    <t>13.</t>
  </si>
  <si>
    <t>EU PV1 - Prudent valuation adjustments (PVA)</t>
  </si>
  <si>
    <t>14.</t>
  </si>
  <si>
    <t>EU CC1 – Struktura regulacyjnych funduszy własnych</t>
  </si>
  <si>
    <t>VII</t>
  </si>
  <si>
    <t>15.</t>
  </si>
  <si>
    <t>EU CC2 – Uzgodnienie regulacyjnych funduszy własnych z bilansem w zbadanym sprawozdaniu finansowym</t>
  </si>
  <si>
    <t>16.</t>
  </si>
  <si>
    <t>EU CCA: Główne cechy regulacyjnych instrumentów funduszy własnych i instrumentów zobowiązań kwalifikowalnych</t>
  </si>
  <si>
    <t>17.</t>
  </si>
  <si>
    <t>18.</t>
  </si>
  <si>
    <t>19.</t>
  </si>
  <si>
    <t>EU LR1 – LRSum: Zestawienie dotyczące uzgodnienia aktywów księgowych i ekspozycji wskaźnika dźwigni</t>
  </si>
  <si>
    <t>XI</t>
  </si>
  <si>
    <t>20.</t>
  </si>
  <si>
    <t>EU LR2 – LRCom: Wspólne ujawnianie wskaźnika dźwigni</t>
  </si>
  <si>
    <t>21.</t>
  </si>
  <si>
    <t>EU LR3 – LRSpl: Podział ekspozycji bilansowych (z wyłączeniem instrumentów pochodnych, transakcji finansowanych z użyciem papierów wartościowych (SFT) i ekspozycji wyłączonych)</t>
  </si>
  <si>
    <t>22.</t>
  </si>
  <si>
    <t>23.</t>
  </si>
  <si>
    <t>XIII</t>
  </si>
  <si>
    <t>24.</t>
  </si>
  <si>
    <t>EU LIQ1 – Informacje ilościowe na temat wskaźnika pokrycia wypływów netto</t>
  </si>
  <si>
    <t>25.</t>
  </si>
  <si>
    <t>26.</t>
  </si>
  <si>
    <t xml:space="preserve">EU LIQ2: Wskaźnik stabilnego finansowania netto </t>
  </si>
  <si>
    <t>27.</t>
  </si>
  <si>
    <t>XV</t>
  </si>
  <si>
    <t>28.</t>
  </si>
  <si>
    <t>29.</t>
  </si>
  <si>
    <t>30.</t>
  </si>
  <si>
    <t>EU CR1-A: Termin zapadalności ekspozycji</t>
  </si>
  <si>
    <t>31.</t>
  </si>
  <si>
    <t>EU CR2: Zmiany stanu nieobsługiwanych kredytów i zaliczek</t>
  </si>
  <si>
    <t>32.</t>
  </si>
  <si>
    <t>EU CR2a: Zmiany stanu nieobsługiwanych kredytów i zaliczek oraz powiązanych skumulowanych odzyskanych kwot netto</t>
  </si>
  <si>
    <t>33.</t>
  </si>
  <si>
    <t>EU CQ1: Jakość kredytowa ekspozycji restrukturyzowanych</t>
  </si>
  <si>
    <t>34.</t>
  </si>
  <si>
    <t>EU CQ2: Jakość działań restrukturyzacyjnych</t>
  </si>
  <si>
    <t>35.</t>
  </si>
  <si>
    <t>EU CQ3: Jakość kredytowa przeterminowanych ekspozycji obsługiwanych i nieobsługiwanych w podziale według liczby dni przeterminowania</t>
  </si>
  <si>
    <t>36.</t>
  </si>
  <si>
    <t>37.</t>
  </si>
  <si>
    <t>38.</t>
  </si>
  <si>
    <t xml:space="preserve">EU CQ6: Wycena zabezpieczenia – kredyty i zaliczki </t>
  </si>
  <si>
    <t>39.</t>
  </si>
  <si>
    <t xml:space="preserve">EU CQ7: Zabezpieczenia uzyskane przez przejęcie i postępowania egzekucyjne </t>
  </si>
  <si>
    <t>40.</t>
  </si>
  <si>
    <t>EU CQ8: Zabezpieczenia uzyskane przez przejęcie i postępowania egzekucyjne – w podziale według analiz analogicznych</t>
  </si>
  <si>
    <t>41.</t>
  </si>
  <si>
    <t>XVII</t>
  </si>
  <si>
    <t>42.</t>
  </si>
  <si>
    <t>EU CR3 – Przegląd technik ograniczania ryzyka kredytowego:  Ujawnianie informacji na temat stosowania technik ograniczania ryzyka kredytowego</t>
  </si>
  <si>
    <t>43.</t>
  </si>
  <si>
    <t>XIX</t>
  </si>
  <si>
    <t>44.</t>
  </si>
  <si>
    <t>EU CR4 – Metoda standardowa – Ekspozycja na ryzyko kredytowe i skutki ograniczania ryzyka kredytowego</t>
  </si>
  <si>
    <t>45.</t>
  </si>
  <si>
    <t>EU CR5 – Metoda standardowa</t>
  </si>
  <si>
    <t>46.</t>
  </si>
  <si>
    <t>47.</t>
  </si>
  <si>
    <t>48.</t>
  </si>
  <si>
    <t>49.</t>
  </si>
  <si>
    <t>50.</t>
  </si>
  <si>
    <t>51.</t>
  </si>
  <si>
    <t>XXV</t>
  </si>
  <si>
    <t>EU CCR1 – Analiza ekspozycji na ryzyko kredytowe kontrahenta (CCR) według metody</t>
  </si>
  <si>
    <t>EU CCR2 – Transakcje podlegające wymogom w zakresie funduszy własnych z tytułu ryzyka związanego z korektą wyceny kredytowej</t>
  </si>
  <si>
    <t>EU CCR3 – Metoda standardowa – ekspozycje na ryzyko kredytowe kontrahenta (CCR) według regulacyjnych kategorii ekspozycji i wag ryzyka</t>
  </si>
  <si>
    <t>EU CCR5 – Struktura zabezpieczenia dla ekspozycji na ryzyko kredytowe kontrahenta (CCR)</t>
  </si>
  <si>
    <t>EU CCR6 – Ekspozycje z tytułu kredytowych instrumentów pochodnych</t>
  </si>
  <si>
    <t>EU CCR8 – Ekspozycje wobec kontrahentów centralnych</t>
  </si>
  <si>
    <t>XXIX</t>
  </si>
  <si>
    <t>EU MR1 – Ryzyko rynkowe w ramach metody standardowej</t>
  </si>
  <si>
    <t>XXXI</t>
  </si>
  <si>
    <t>EU OR1 – Wymogi w zakresie funduszy własnych z tytułu ryzyka operacyjnego i kwoty ekspozycji ważonych ryzykiem</t>
  </si>
  <si>
    <t>XXXIII</t>
  </si>
  <si>
    <t xml:space="preserve">EU REM1 – Wynagrodzenie przyznane za dany rok obrachunkowy </t>
  </si>
  <si>
    <t>EU REM2 – Płatności specjalne na rzecz pracowników, których działalność zawodowa ma istotny wpływ na profil ryzyka instytucji (określony personel)</t>
  </si>
  <si>
    <t xml:space="preserve">EU REM3 – Wynagrodzenie odroczone </t>
  </si>
  <si>
    <t>EU REM4 – Wynagrodzenie w wysokości co najmniej 1 mln EUR rocznie</t>
  </si>
  <si>
    <t>EU REM5 – Informacje na temat wynagrodzenia pracowników, których działalność zawodowa ma istotny wpływ na profil ryzyka instytucji (określony personel)</t>
  </si>
  <si>
    <t>EU AE1 – Aktywa obciążone i aktywa wolne od obciążeń</t>
  </si>
  <si>
    <t>XXXV</t>
  </si>
  <si>
    <t>EU AE2 – Otrzymane zabezpieczenia i wyemitowane własne dłużne papiery wartościowe</t>
  </si>
  <si>
    <t>EU AE3 – Źródła obciążenia</t>
  </si>
  <si>
    <t>Łączne kwoty ekspozycji na ryzyko</t>
  </si>
  <si>
    <t>Łączne wymogi w zakresie funduszy własnych</t>
  </si>
  <si>
    <t>a</t>
  </si>
  <si>
    <t>b</t>
  </si>
  <si>
    <t>c</t>
  </si>
  <si>
    <t>Ryzyko kredytowe (z wyłączeniem ryzyka kredytowego kontrahenta)</t>
  </si>
  <si>
    <t xml:space="preserve">   W tym metoda standardowa </t>
  </si>
  <si>
    <t xml:space="preserve">   W tym podstawowa metoda IRB (F-IRB) </t>
  </si>
  <si>
    <t xml:space="preserve">   W tym metoda klasyfikacji</t>
  </si>
  <si>
    <t>EU-4a</t>
  </si>
  <si>
    <t xml:space="preserve">   W tym instrumenty kapitałowe według uproszczonej metody ważenia ryzykiem</t>
  </si>
  <si>
    <t xml:space="preserve">   W tym zaawansowana metoda IRB (A-IRB) </t>
  </si>
  <si>
    <t xml:space="preserve">Ryzyko kredytowe kontrahenta – CCR </t>
  </si>
  <si>
    <t xml:space="preserve">   W tym metoda modeli wewnętrznych (IMM)</t>
  </si>
  <si>
    <t>EU-8a</t>
  </si>
  <si>
    <t xml:space="preserve">   W tym ekspozycje wobec kontrahenta centralnego</t>
  </si>
  <si>
    <t>EU-8b</t>
  </si>
  <si>
    <t xml:space="preserve">   W tym korekta wyceny kredytowej – CVA</t>
  </si>
  <si>
    <t xml:space="preserve">   W tym pozostałe CCR</t>
  </si>
  <si>
    <t>Nie dotyczy</t>
  </si>
  <si>
    <t xml:space="preserve">Ryzyko rozliczenia </t>
  </si>
  <si>
    <t>Ekspozycje sekurytyzacyjne w portfelu bankowym (po zastosowaniu pułapu)</t>
  </si>
  <si>
    <t xml:space="preserve">   W tym metoda SEC-IRBA </t>
  </si>
  <si>
    <t xml:space="preserve">   W tym SEC-ERBA (w tym IAA)</t>
  </si>
  <si>
    <t xml:space="preserve">   W tym metoda SEC-SA </t>
  </si>
  <si>
    <t>EU-19a</t>
  </si>
  <si>
    <t xml:space="preserve">   W tym 1250 % RW/odliczenie</t>
  </si>
  <si>
    <t>Ryzyko pozycji, ryzyko walutowe i ryzyko cen towarów (ryzyko rynkowe)</t>
  </si>
  <si>
    <t xml:space="preserve">   W tym metoda modeli wewnętrznych </t>
  </si>
  <si>
    <t>EU-22a</t>
  </si>
  <si>
    <t>Duże ekspozycje</t>
  </si>
  <si>
    <t xml:space="preserve">Ryzyko operacyjne </t>
  </si>
  <si>
    <t>EU-23a</t>
  </si>
  <si>
    <t xml:space="preserve">W tym metoda wskaźnika bazowego </t>
  </si>
  <si>
    <t>EU-23b</t>
  </si>
  <si>
    <t xml:space="preserve">W tym metoda standardowa </t>
  </si>
  <si>
    <t>EU-23c</t>
  </si>
  <si>
    <t xml:space="preserve">W tym metoda zaawansowanego pomiaru </t>
  </si>
  <si>
    <t>Kwoty poniżej progów odliczeń
(podlegające wadze ryzyka równej 250 %)</t>
  </si>
  <si>
    <t>Ogółem</t>
  </si>
  <si>
    <t>d</t>
  </si>
  <si>
    <t>e</t>
  </si>
  <si>
    <t>Dostępne fundusze własne (kwoty)</t>
  </si>
  <si>
    <t xml:space="preserve">Kapitał podstawowy Tier I </t>
  </si>
  <si>
    <t xml:space="preserve">Kapitał Tier I </t>
  </si>
  <si>
    <t xml:space="preserve">Łączny kapitał </t>
  </si>
  <si>
    <t>Kwoty ekspozycji ważonych ryzykiem</t>
  </si>
  <si>
    <t>Łączna kwota ekspozycji na ryzyko</t>
  </si>
  <si>
    <t>Współczynniki kapitałowe (jako odsetek kwoty ekspozycji ważonej ryzykiem)</t>
  </si>
  <si>
    <t>Współczynnik kapitału podstawowego Tier I (%)</t>
  </si>
  <si>
    <t>Współczynnik kapitału Tier I (%)</t>
  </si>
  <si>
    <t>Łączny współczynnik kapitałowy (%)</t>
  </si>
  <si>
    <t>Dodatkowe wymogi w zakresie funduszy własnych w celu uwzględnienia ryzyka innego niż ryzyko nadmiernej dźwigni (jako odsetek kwoty ekspozycji ważonej ryzykiem)</t>
  </si>
  <si>
    <t>EU-7a</t>
  </si>
  <si>
    <t xml:space="preserve">Dodatkowe wymogi w zakresie funduszy własnych w celu uwzględnienia ryzyka innego niż ryzyko nadmiernej dźwigni (%) </t>
  </si>
  <si>
    <t>EU-7b</t>
  </si>
  <si>
    <t xml:space="preserve">     W tym: obejmujące kapitał podstawowy Tier I (punkty procentowe)</t>
  </si>
  <si>
    <t>EU-7c</t>
  </si>
  <si>
    <t xml:space="preserve">     W tym: obejmujące kapitał Tier I (punkty procentowe)</t>
  </si>
  <si>
    <t>EU-7d</t>
  </si>
  <si>
    <t>Łączne wymogi w zakresie funduszy własnych SREP (%)</t>
  </si>
  <si>
    <t>Wymóg połączonego bufora i łączne wymogi kapitałowe (jako odsetek kwoty ekspozycji ważonej ryzykiem)</t>
  </si>
  <si>
    <t>Bufor zabezpieczający (%)</t>
  </si>
  <si>
    <t>Bufor zabezpieczający wynikający z ryzyka makroostrożnościowego lub ryzyka systemowego zidentyfikowanego na poziomie państwa członkowskiego (%)</t>
  </si>
  <si>
    <t>Specyficzny dla instytucji bufor antycykliczny (%)</t>
  </si>
  <si>
    <t>EU-9a</t>
  </si>
  <si>
    <t>Bufor ryzyka systemowego (%)</t>
  </si>
  <si>
    <t>Bufor globalnych instytucji o znaczeniu systemowym (%)</t>
  </si>
  <si>
    <t>EU-10a</t>
  </si>
  <si>
    <t>Bufor innych instytucji o znaczeniu systemowym (%)</t>
  </si>
  <si>
    <t>Wymóg połączonego bufora (%)</t>
  </si>
  <si>
    <t>EU-11a</t>
  </si>
  <si>
    <t>Łączne wymogi kapitałowe (%)</t>
  </si>
  <si>
    <t>Kapitał podstawowy Tier I dostępny po spełnieniu łącznych wymogów w zakresie funduszy własnych SREP (%)</t>
  </si>
  <si>
    <t>Wskaźnik dźwigni</t>
  </si>
  <si>
    <t>Miara ekspozycji całkowitej</t>
  </si>
  <si>
    <t>Wskaźnik dźwigni (%)</t>
  </si>
  <si>
    <t>Dodatkowe wymogi w zakresie funduszy własnych w celu uwzględnienia ryzyka nadmiernej dźwigni finansowej (jako odsetek miary ekspozycji całkowitej)</t>
  </si>
  <si>
    <t>EU-14a</t>
  </si>
  <si>
    <t xml:space="preserve">Dodatkowe wymogi w zakresie funduszy własnych w celu uwzględnienia ryzyka nadmiernej dźwigni finansowej (%) </t>
  </si>
  <si>
    <t>EU-14b</t>
  </si>
  <si>
    <t>EU-14c</t>
  </si>
  <si>
    <t>Łączne wymogi w zakresie wskaźnika dźwigni SREP (%)</t>
  </si>
  <si>
    <t>Bufor wskaźnika dźwigni i łączny wymóg w zakresie wskaźnika dźwigni (jako odsetek miary ekspozycji całkowitej)</t>
  </si>
  <si>
    <t>EU-14d</t>
  </si>
  <si>
    <t>Wymóg w zakresie bufora wskaźnika dźwigni (%)</t>
  </si>
  <si>
    <t>EU-14e</t>
  </si>
  <si>
    <t>Łączny wymóg w zakresie wskaźnika dźwigni (%)</t>
  </si>
  <si>
    <t>Wskaźnik pokrycia wypływów netto</t>
  </si>
  <si>
    <t>Aktywa płynne wysokiej jakości (HQLA) ogółem (wartość ważona – średnia)</t>
  </si>
  <si>
    <t>EU-16a</t>
  </si>
  <si>
    <t xml:space="preserve">Wypływy środków pieniężnych – Całkowita wartość ważona </t>
  </si>
  <si>
    <t>EU-16b</t>
  </si>
  <si>
    <t xml:space="preserve">Wpływy środków pieniężnych – Całkowita wartość ważona </t>
  </si>
  <si>
    <t>Wypływy środków pieniężnych netto ogółem (wartość skorygowana)</t>
  </si>
  <si>
    <t>Wskaźnik pokrycia wypływów netto (%)</t>
  </si>
  <si>
    <t>Wskaźnik stabilnego finansowania netto</t>
  </si>
  <si>
    <t>Dostępne stabilne finansowanie ogółem</t>
  </si>
  <si>
    <t>Wymagane stabilne finansowanie ogółem</t>
  </si>
  <si>
    <t>Wskaźnik stabilnego finansowania netto (%)</t>
  </si>
  <si>
    <t>Wartość ekspozycji</t>
  </si>
  <si>
    <t>Kwota ekspozycji na ryzyko</t>
  </si>
  <si>
    <t>a)</t>
  </si>
  <si>
    <t>b)</t>
  </si>
  <si>
    <t>d)</t>
  </si>
  <si>
    <t>e)</t>
  </si>
  <si>
    <t>c)</t>
  </si>
  <si>
    <t>f</t>
  </si>
  <si>
    <t>g</t>
  </si>
  <si>
    <t>Wartości bilansowe wykazywane w publikowanych sprawozdaniach finansowych</t>
  </si>
  <si>
    <t>Wartości bilansowe wchodzące w zakres konsolidacji ostrożnościowej</t>
  </si>
  <si>
    <t>Wartości bilansowe pozycji</t>
  </si>
  <si>
    <t>podlegające ramom ryzyka kredytowego</t>
  </si>
  <si>
    <t xml:space="preserve">podlegające ramom ryzyka kredytowego kontrahenta </t>
  </si>
  <si>
    <t>podlegające ramom sekurytyzacji</t>
  </si>
  <si>
    <t>podlegające ramom ryzyka rynkowego</t>
  </si>
  <si>
    <t>niepodlegające wymogom w zakresie funduszy własnych lub podlegające odliczeniu od funduszy własnych</t>
  </si>
  <si>
    <t xml:space="preserve">Pozycje podlegające </t>
  </si>
  <si>
    <t>Kwota wartości bilansowej aktywów wchodzących w zakres konsolidacji ostrożnościowej (zgodnie ze wzorem LI1)</t>
  </si>
  <si>
    <t>Kwota wartości bilansowej zobowiązań wchodzących w zakres konsolidacji ostrożnościowej (zgodnie ze wzorem LI1)</t>
  </si>
  <si>
    <t>Kwota całkowita netto w zakresie konsolidacji ostrożnościowej</t>
  </si>
  <si>
    <t>Kwoty pozabilansowe</t>
  </si>
  <si>
    <t xml:space="preserve">Różnice w wycenach </t>
  </si>
  <si>
    <t>Różnice wynikające z różnych zasad kompensacji, innych niż uwzględnione w wierszu 2</t>
  </si>
  <si>
    <t>Różnice wynikające z uwzględnienia rezerw</t>
  </si>
  <si>
    <t>Różnice wynikające z zastosowania technik ograniczania ryzyka kredytowego</t>
  </si>
  <si>
    <t>Różnice wynikające ze współczynników konwersji kredytowej</t>
  </si>
  <si>
    <t>Różnice wynikające z sekurytyzacji z przeniesieniem ryzyka</t>
  </si>
  <si>
    <t>Inne różnice</t>
  </si>
  <si>
    <t>Kwoty ekspozycji ujmowane do celów regulacyjnych</t>
  </si>
  <si>
    <t>h</t>
  </si>
  <si>
    <t>Nazwa podmiotu</t>
  </si>
  <si>
    <t>Metoda konsolidacji rachunkowości</t>
  </si>
  <si>
    <t>Metoda konsolidacji ostrożnościowej</t>
  </si>
  <si>
    <t>Opis podmiotu</t>
  </si>
  <si>
    <t>Pełna konsolidacja</t>
  </si>
  <si>
    <t>Konsolidacja metodą proporcjonalną</t>
  </si>
  <si>
    <t>Metoda praw własności</t>
  </si>
  <si>
    <t>Nie są skonsolidowane i nie są odliczone od kapitału</t>
  </si>
  <si>
    <t>Odliczone</t>
  </si>
  <si>
    <t>EU e1</t>
  </si>
  <si>
    <t>EU e2</t>
  </si>
  <si>
    <t>Kategoria ryzyka</t>
  </si>
  <si>
    <t>AVA na poziomie kategorii - Niepewność wyceny</t>
  </si>
  <si>
    <t>Razem na poziomie kategorii po dywersyfikacji</t>
  </si>
  <si>
    <t>AVA na poziomie kategorii</t>
  </si>
  <si>
    <t>Ekspozycje kapitałowe</t>
  </si>
  <si>
    <t>Stopy procentowe</t>
  </si>
  <si>
    <t>Kurs walutowy</t>
  </si>
  <si>
    <t>Ryzyko kredytowe</t>
  </si>
  <si>
    <t>Towary</t>
  </si>
  <si>
    <t>AVA z tytułu niezrealizowanych marż kredytowych</t>
  </si>
  <si>
    <t>AVA z tytułu kosztów inwestycji i finansowania</t>
  </si>
  <si>
    <t>W tym: Metoda podstawowa razem w portfelu handlowym</t>
  </si>
  <si>
    <t>W tym: Metoda podstawowa razem w portfelu bankowym</t>
  </si>
  <si>
    <t>Niepewność dotycząca cen rynkowych</t>
  </si>
  <si>
    <t>Koszty zamknięcia</t>
  </si>
  <si>
    <t>Pozycje o dużej koncentracji</t>
  </si>
  <si>
    <t>Przedterminowe rozwiązanie umowy</t>
  </si>
  <si>
    <t>Ryzyko modelu</t>
  </si>
  <si>
    <t>Ryzyko operacyjne</t>
  </si>
  <si>
    <t>Przyszłe koszty administracyjne</t>
  </si>
  <si>
    <t>Łączna kwota dodatkowych korekt wyceny (AVA)</t>
  </si>
  <si>
    <t xml:space="preserve"> a)</t>
  </si>
  <si>
    <t xml:space="preserve">  b)</t>
  </si>
  <si>
    <t>Kwoty</t>
  </si>
  <si>
    <t>Źródło w oparciu o numery/litery referencyjne bilansu skonsolidowanego w ramach regulacyjnego zakresu konsolidacji </t>
  </si>
  <si>
    <t xml:space="preserve">Kapitał podstawowy Tier I:  instrumenty i kapitały rezerwowe                                             </t>
  </si>
  <si>
    <t xml:space="preserve">Instrumenty kapitałowe i powiązane ażio emisyjne </t>
  </si>
  <si>
    <t xml:space="preserve">Zyski zatrzymane </t>
  </si>
  <si>
    <t>Skumulowane inne całkowite dochody (i pozostałe kapitały rezerwowe)</t>
  </si>
  <si>
    <t>EU-3a</t>
  </si>
  <si>
    <t>Fundusze ogólne ryzyka bankowego</t>
  </si>
  <si>
    <t xml:space="preserve">Kwota kwalifikujących się pozycji, o których mowa w art. 484 ust. 3 CRR, i powiązane ażio emisyjne przeznaczone do wycofania z kapitału podstawowego Tier I </t>
  </si>
  <si>
    <t>Udziały mniejszości (kwota dopuszczona w skonsolidowanym kapitale podstawowym Tier I)</t>
  </si>
  <si>
    <t>EU-5a</t>
  </si>
  <si>
    <t xml:space="preserve">Niezależnie zweryfikowane zyski z bieżącego okresu po odliczeniu wszelkich możliwych do przewidzenia obciążeń lub dywidend </t>
  </si>
  <si>
    <t>Kapitał podstawowy Tier I przed korektami regulacyjnymi</t>
  </si>
  <si>
    <t>Kapitał podstawowy Tier I: korekty regulacyjne </t>
  </si>
  <si>
    <t>Dodatkowe korekty wartości (kwota ujemna)</t>
  </si>
  <si>
    <t>Wartości niematerialne i prawne (po odliczeniu powiązanej rezerwy z tytułu odroczonego podatku dochodowego) (kwota ujemna)</t>
  </si>
  <si>
    <t>Aktywa z tytułu odroczonego podatku dochodowego oparte na przyszłej rentowności z wyłączeniem aktywów wynikających z różnic przejściowych (po odliczeniu powiązanej rezerwy z tytułu odroczonego podatku dochodowego w przypadku spełnienia warunków określonych w art. 38 ust. 3 CRR) (kwota ujemna)</t>
  </si>
  <si>
    <t>Rezerwy odzwierciedlające wartość godziwą związane z zyskami lub stratami z tytułu instrumentów zabezpieczających przepływy pieniężne z tytułu instrumentów finansowych, które nie zostały wycenione według wartości godziwej</t>
  </si>
  <si>
    <t xml:space="preserve">Kwoty ujemne będące wynikiem obliczeń kwot oczekiwanej straty </t>
  </si>
  <si>
    <t>Każdy wzrost kapitału własnego z tytułu aktywów sekurytyzowanych (kwota ujemna)</t>
  </si>
  <si>
    <t>Zyski lub straty z tytułu zobowiązań, wycenione według wartości godziwej, które wynikają ze zmian zdolności kredytowej instytucji</t>
  </si>
  <si>
    <t>Aktywa funduszu emerytalnego ze zdefiniowanymi świadczeniami (kwota ujemna)</t>
  </si>
  <si>
    <t>Posiadane przez instytucję bezpośrednie, pośrednie i syntetyczne udziały kapitałowe w instrumentach własnych w kapitale podstawowym Tier I (kwota ujemna)</t>
  </si>
  <si>
    <t>Bezpośrednie, pośrednie i syntetyczne udziały kapitałowe w instrumentach w kapitale podstawowym Tier I podmiotów sektora finansowego, jeżeli podmioty te mają z instytucją krzyżowe powiązania kapitałowe mające na celu sztuczne zawyżanie funduszy własnych instytucji (kwota ujemna)</t>
  </si>
  <si>
    <t>Posiadane przez instytucję bezpośrednie, pośrednie i syntetyczne udziały kapitałowe w instrumentach w kapitale podstawowym Tier I podmiotów sektora finansowego, jeżeli instytucja nie dokonała znacznej inwestycji w te podmioty (kwota przekraczająca próg 10 % oraz po odliczeniu kwalifikowalnych pozycji krótkich) (kwota ujemna)</t>
  </si>
  <si>
    <t>Posiadane przez instytucję bezpośrednie, pośrednie i syntetyczne udziały kapitałowe w instrumentach w kapitale podstawowym Tier I podmiotów sektora finansowego, jeżeli instytucja dokonała znacznej inwestycji w te podmioty (kwota przekraczająca próg 10 % oraz po odliczeniu kwalifikowalnych pozycji krótkich) (kwota ujemna)</t>
  </si>
  <si>
    <t>EU-20a</t>
  </si>
  <si>
    <t>Kwota ekspozycji następujących pozycji kwalifikujących się do wagi ryzyka równej 1250 %, jeżeli instytucja decyduje się na wariant odliczenia</t>
  </si>
  <si>
    <t>EU-20b</t>
  </si>
  <si>
    <t xml:space="preserve">     w tym: znaczne pakiety akcji poza sektorem finansowym (kwota ujemna)</t>
  </si>
  <si>
    <t>EU-20c</t>
  </si>
  <si>
    <t xml:space="preserve">     w tym: pozycje sekurytyzacyjne (kwota ujemna)</t>
  </si>
  <si>
    <t>EU-20d</t>
  </si>
  <si>
    <t xml:space="preserve">     w tym: dostawy instrumentów z późniejszym terminem rozliczenia (kwota ujemna)</t>
  </si>
  <si>
    <t>Aktywa z tytułu odroczonego podatku dochodowego wynikające z różnic przejściowych (kwota przekraczająca próg 10 %, po odliczeniu powiązanej rezerwy z tytułu odroczonego podatku dochodowego w przypadku spełnienia warunków określonych w art. 38 ust. 3 CRR) (kwota ujemna)</t>
  </si>
  <si>
    <t>Kwota przekraczająca próg 17,65 % (kwota ujemna)</t>
  </si>
  <si>
    <t xml:space="preserve">     w tym: posiadane przez instytucję bezpośrednie, pośrednie i syntetyczne udziały kapitałowe w instrumentach w kapitale podstawowym Tier I podmiotów sektora finansowego, jeżeli instytucja dokonała znacznej inwestycji w te podmioty</t>
  </si>
  <si>
    <t xml:space="preserve">     w tym: aktywa z tytułu odroczonego podatku dochodowego wynikające z różnic przejściowych</t>
  </si>
  <si>
    <t>EU-25a</t>
  </si>
  <si>
    <t>Straty za bieżący rok obrachunkowy (kwota ujemna)</t>
  </si>
  <si>
    <t>EU-25b</t>
  </si>
  <si>
    <t>Możliwe do przewidzenia obciążenia podatkowe związane z pozycjami kapitału podstawowego Tier I, z wyjątkiem przypadków, w których instytucja odpowiednio koryguje kwotę pozycji kapitału podstawowego Tier I, o ile takie obciążenia podatkowe obniżają kwotę tych pozycji, którą można maksymalnie wykorzystać w celu pokrycia ryzyka lub strat (kwota ujemna)</t>
  </si>
  <si>
    <t>Kwalifikowalne odliczenia od pozycji w kapitale dodatkowym Tier I, które przekraczają wartość kapitału dodatkowego Tier I instytucji (kwota ujemna)</t>
  </si>
  <si>
    <t>27a</t>
  </si>
  <si>
    <t>Inne korekty regulacyjne</t>
  </si>
  <si>
    <t>Całkowite korekty regulacyjne w kapitale podstawowym Tier I</t>
  </si>
  <si>
    <t>Kapitał dodatkowy Tier I: instrumenty</t>
  </si>
  <si>
    <t>Instrumenty kapitałowe i powiązane ażio emisyjne</t>
  </si>
  <si>
    <t xml:space="preserve">     w tym: zaklasyfikowane jako kapitał własny zgodnie z mającymi zastosowanie standardami rachunkowości</t>
  </si>
  <si>
    <t xml:space="preserve">     w tym: zaklasyfikowane jako zobowiązania zgodnie z mającymi zastosowanie standardami rachunkowości</t>
  </si>
  <si>
    <t>Kwota kwalifikujących się pozycji, o których mowa w art. 484 ust. 4 CRR, i powiązane ażio emisyjne przeznaczone do wycofania z kapitału dodatkowego Tier I</t>
  </si>
  <si>
    <t>EU-33a</t>
  </si>
  <si>
    <t>Kwota kwalifikujących się pozycji, o których mowa w art. 494a ust. 1 CRR, przeznaczona do wycofania z kapitału dodatkowego Tier I</t>
  </si>
  <si>
    <t>EU-33b</t>
  </si>
  <si>
    <t>Kwota kwalifikujących się pozycji, o których mowa w art. 494b ust. 1 CRR, przeznaczona do wycofania z kapitału dodatkowego Tier I</t>
  </si>
  <si>
    <t xml:space="preserve">Kwalifikujący się kapitał Tier I uwzględniony w skonsolidowanym kapitale dodatkowym Tier I (w tym udziały mniejszości nieuwzględnione w wierszu 5) wyemitowany przez jednostki zależne i będący w posiadaniu stron trzecich </t>
  </si>
  <si>
    <t xml:space="preserve">    w tym: przeznaczone do wycofania instrumenty wyemitowane przez jednostki zależne </t>
  </si>
  <si>
    <t xml:space="preserve">   Kapitał dodatkowy Tier I przed korektami regulacyjnymi</t>
  </si>
  <si>
    <t>Kapitał dodatkowy Tier I: korekty regulacyjne</t>
  </si>
  <si>
    <t>Posiadane przez instytucję bezpośrednie, pośrednie i syntetyczne udziały kapitałowe w instrumentach własnych w kapitale dodatkowym Tier I (kwota ujemna)</t>
  </si>
  <si>
    <t>Bezpośrednie, pośrednie i syntetyczne udziały kapitałowe w instrumentach w kapitale dodatkowym Tier I podmiotów sektora finansowego, jeżeli podmioty te mają z instytucją krzyżowe powiązania kapitałowe mające na celu sztuczne zawyżanie funduszy własnych instytucji (kwota ujemna)</t>
  </si>
  <si>
    <t>Bezpośrednie, pośrednie i syntetyczne udziały kapitałowe w instrumentach w kapitale dodatkowym Tier I podmiotów sektora finansowego, jeżeli instytucja nie dokonała znacznej inwestycji w te podmioty (kwota przekraczająca próg 10 % oraz po odliczeniu kwalifikowalnych pozycji krótkich) (kwota ujemna)</t>
  </si>
  <si>
    <t>Posiadane przez instytucję bezpośrednie, pośrednie i syntetyczne udziały kapitałowe w instrumentach w kapitale dodatkowym Tier I podmiotów sektora finansowego, jeżeli instytucja dokonała znacznej inwestycji w te podmioty (po odliczeniu kwalifikowalnych pozycji krótkich) (kwota ujemna)</t>
  </si>
  <si>
    <t>Kwalifikowalne odliczenia od pozycji w kapitale Tier II, które przekraczają wartość kapitału Tier II instytucji (kwota ujemna)</t>
  </si>
  <si>
    <t xml:space="preserve">42a </t>
  </si>
  <si>
    <t>Inne korekty regulacyjne w kapitale dodatkowym Tier I</t>
  </si>
  <si>
    <t>Całkowite korekty regulacyjne w kapitale dodatkowym Tier I</t>
  </si>
  <si>
    <t xml:space="preserve">Kapitał dodatkowy Tier I </t>
  </si>
  <si>
    <t>Kapitał Tier I (kapitał podstawowy Tier I + kapitał dodatkowy Tier I)</t>
  </si>
  <si>
    <t>Kapitał Tier II: instrumenty</t>
  </si>
  <si>
    <t>Kwota kwalifikujących się pozycji, o których mowa w art. 484 ust. 5 CRR, i powiązane ażio emisyjne przeznaczone do wycofania z kapitału Tier II, zgodnie z art. 486 ust. 4 CRR</t>
  </si>
  <si>
    <t>EU-47a</t>
  </si>
  <si>
    <t>Kwota kwalifikujących się pozycji, o których mowa w art. 494a ust. 2 CRR, przeznaczona do wycofania z kapitału Tier II</t>
  </si>
  <si>
    <t>EU-47b</t>
  </si>
  <si>
    <t>Kwota kwalifikujących się pozycji, o których mowa w art. 494b ust. 2 CRR, przeznaczona do wycofania z kapitału Tier II</t>
  </si>
  <si>
    <t xml:space="preserve">Kwalifikujące się instrumenty funduszy własnych uwzględnione w skonsolidowanym kapitale Tier II (w tym udziały mniejszości i instrumenty w kapitale dodatkowym Tier I nieuwzględnione w wierszach 5 lub 34) wyemitowane przez jednostki zależne i będące w posiadaniu stron trzecich </t>
  </si>
  <si>
    <t xml:space="preserve">   w tym: przeznaczone do wycofania instrumenty wyemitowane przez jednostki zależne</t>
  </si>
  <si>
    <t>Korekty z tytułu ryzyka kredytowego</t>
  </si>
  <si>
    <t>Kapitał Tier II przed korektami regulacyjnymi</t>
  </si>
  <si>
    <t>Kapitał Tier II: korekty regulacyjne </t>
  </si>
  <si>
    <t>Posiadane przez instytucję bezpośrednie, pośrednie i syntetyczne udziały kapitałowe w instrumentach własnych w kapitale Tier II i pożyczki podporządkowane (kwota ujemna)</t>
  </si>
  <si>
    <t>Bezpośrednie, pośrednie i syntetyczne udziały kapitałowe w instrumentach w kapitale Tier II i pożyczki podporządkowane podmiotów sektora finansowego, jeżeli podmioty te mają z instytucją krzyżowe powiązania kapitałowe mające na celu sztuczne zawyżanie funduszy własnych instytucji (kwota ujemna)</t>
  </si>
  <si>
    <t xml:space="preserve">Bezpośrednie, pośrednie i syntetyczne udziały kapitałowe w instrumentach w kapitale Tier II i pożyczki podporządkowane podmiotów sektora finansowego, jeżeli instytucja nie dokonała znacznej inwestycji w te podmioty (kwota przekraczająca próg 10 % oraz po odliczeniu kwalifikowalnych pozycji krótkich) (kwota ujemna)  </t>
  </si>
  <si>
    <t>54a</t>
  </si>
  <si>
    <t>Posiadane przez instytucję bezpośrednie, pośrednie i syntetyczne udziały kapitałowe w instrumentach w kapitale Tier II i pożyczki podporządkowane podmiotów sektora finansowego, jeżeli instytucja dokonała znacznej inwestycji w te podmioty (po odliczeniu kwalifikowalnych pozycji krótkich) (kwota ujemna)</t>
  </si>
  <si>
    <t>EU-56a </t>
  </si>
  <si>
    <t>Kwalifikowalne odliczenia od kwalifikowalnych zobowiązań, które przekraczają pozycje zobowiązań kwalifikowalnych instytucji (kwota ujemna)</t>
  </si>
  <si>
    <t>EU-56b</t>
  </si>
  <si>
    <t>Całkowite korekty regulacyjne w kapitale Tier II</t>
  </si>
  <si>
    <t xml:space="preserve">Kapitał Tier II </t>
  </si>
  <si>
    <t>Łączny kapitał (kapitał Tier I + kapitał Tier II)</t>
  </si>
  <si>
    <t>Współczynniki i wymogi kapitałowe, w tym bufory </t>
  </si>
  <si>
    <t>Kapitał podstawowy Tier I</t>
  </si>
  <si>
    <t>Kapitał Tier I</t>
  </si>
  <si>
    <t>Łączny kapitał</t>
  </si>
  <si>
    <t>Łączne wymogi kapitałowe odnośnie do kapitału podstawowego Tier I instytucji</t>
  </si>
  <si>
    <t xml:space="preserve">w tym: wymóg utrzymywania bufora zabezpieczającego </t>
  </si>
  <si>
    <t xml:space="preserve">w tym: wymóg utrzymywania bufora antycyklicznego </t>
  </si>
  <si>
    <t xml:space="preserve">w tym: wymóg utrzymywania bufora ryzyka systemowego </t>
  </si>
  <si>
    <t>EU-67a</t>
  </si>
  <si>
    <t>w tym: wymóg utrzymywania bufora globalnych instytucji o znaczeniu systemowym (G-SII) lub bufora innych instytucji o znaczeniu systemowym (O-SII)</t>
  </si>
  <si>
    <t>EU-67b</t>
  </si>
  <si>
    <t>w tym: dodatkowe wymogi w zakresie funduszy własnych w celu uwzględnienia innych rodzajów ryzyka niż ryzyko nadmiernej dźwigni finansowej</t>
  </si>
  <si>
    <t>Kapitał podstawowy Tier I (wyrażony jako odsetek kwoty ekspozycji na ryzyko) dostępny po spełnieniu minimalnych wymogów kapitałowych</t>
  </si>
  <si>
    <t>Minima krajowe (jeżeli różnią się od ram Bazylea III)</t>
  </si>
  <si>
    <t>Kwoty poniżej progów odliczeń (przed ważeniem ryzyka) </t>
  </si>
  <si>
    <t xml:space="preserve">Bezpośrednie i pośrednie udziały kapitałowe w instrumentach funduszy własnych i kwalifikowalnych zobowiązaniach podmiotów sektora finansowego, jeżeli instytucja nie dokonała znacznej inwestycji w te podmioty (kwota poniżej progu 10 % oraz po odliczeniu kwalifikowalnych pozycji krótkich)   </t>
  </si>
  <si>
    <t xml:space="preserve">Posiadane przez instytucję bezpośrednie i pośrednie udziały kapitałowe w instrumentach w kapitale podstawowym Tier I podmiotów sektora finansowego, jeżeli instytucja dokonała znacznej inwestycji w te podmioty (kwota poniżej progu 17,65 % oraz po odliczeniu kwalifikowalnych pozycji krótkich) </t>
  </si>
  <si>
    <t>Aktywa z tytułu odroczonego podatku dochodowego wynikające z różnic przejściowych (kwota poniżej progu 17,65 %, po odliczeniu powiązanej rezerwy z tytułu odroczonego podatku dochodowego w przypadku spełnienia warunków określonych w art. 38 ust. 3 CRR)</t>
  </si>
  <si>
    <t>Pułapy stosowane do uwzględniania rezerw w kapitale Tier II </t>
  </si>
  <si>
    <t>Korekty z tytułu ryzyka kredytowego uwzględnione w kapitale Tier II w odniesieniu do ekspozycji objętych metodą standardową (przed zastosowaniem pułapu)</t>
  </si>
  <si>
    <t>Pułap uwzględniania korekt z tytułu ryzyka kredytowego w kapitale Tier II zgodnie z metodą standardową</t>
  </si>
  <si>
    <t>Korekty z tytułu ryzyka kredytowego uwzględnione w kapitale Tier II w odniesieniu do ekspozycji objętych metodą wewnętrznych ratingów (przed zastosowaniem pułapu)</t>
  </si>
  <si>
    <t>Pułap uwzględniania korekt z tytułu ryzyka kredytowego w kapitale Tier II zgodnie z metodą wewnętrznych ratingów</t>
  </si>
  <si>
    <t>Instrumenty kapitałowe będące przedmiotem ustaleń dotyczących wycofania (mających zastosowanie wyłącznie od dnia 1 stycznia 2014 r. do dnia 1 stycznia 2022 r.)</t>
  </si>
  <si>
    <t>Bieżący pułap w odniesieniu do instrumentów w kapitale podstawowym Tier I będących przedmiotem ustaleń dotyczących wycofania</t>
  </si>
  <si>
    <t>Kwota wyłączona z kapitału podstawowego Tier I ze względu na pułap (nadwyżka ponad pułap po upływie terminów wykupu i zapadalności)</t>
  </si>
  <si>
    <t>Bieżący pułap w odniesieniu do instrumentów w kapitale dodatkowym Tier I będących przedmiotem ustaleń dotyczących wycofania</t>
  </si>
  <si>
    <t>Kwota wyłączona z kapitału dodatkowego Tier I ze względu na pułap (nadwyżka ponad pułap po upływie terminów wykupu i zapadalności)</t>
  </si>
  <si>
    <t>Bieżący pułap w odniesieniu do instrumentów w kapitale Tier II będących przedmiotem ustaleń dotyczących wycofania</t>
  </si>
  <si>
    <t>Kwota wyłączona z kapitału Tier II ze względu na pułap (nadwyżka ponad pułap po upływie terminów wykupu i zapadalności)</t>
  </si>
  <si>
    <t>Bilans zgodnie z opublikowanym sprawozdaniem finansowym</t>
  </si>
  <si>
    <t>W ramach regulacyjnego zakresu konsolidacji</t>
  </si>
  <si>
    <t>Odniesienie</t>
  </si>
  <si>
    <t>Na koniec okresu sprawozdawczego</t>
  </si>
  <si>
    <t>Aktywa – Podział według klas aktywów zgodnie z bilansem w opublikowanym sprawozdaniu finansowym</t>
  </si>
  <si>
    <t>Zobowiązania – Podział według klas zobowiązań zgodnie z bilansem w opublikowanym sprawozdaniu finansowym</t>
  </si>
  <si>
    <t>Kapitał własny</t>
  </si>
  <si>
    <t>Emitent</t>
  </si>
  <si>
    <t>Niepowtarzalny identyfikator (np. CUSIP, ISIN lub identyfikator Bloomberg dla ofert na rynku niepublicznym)</t>
  </si>
  <si>
    <t>2a</t>
  </si>
  <si>
    <t>Emisja publiczna lub niepubliczna</t>
  </si>
  <si>
    <t>Prawo lub prawa właściwe, którym podlega instrument</t>
  </si>
  <si>
    <t>3a </t>
  </si>
  <si>
    <t>Umowne uznanie uprawnień do umorzenia lub konwersji przysługujące organom ds. restrukturyzacji i uporządkowanej likwidacji</t>
  </si>
  <si>
    <t>Ujmowanie w kapitale regulacyjnym</t>
  </si>
  <si>
    <t xml:space="preserve">    Obecny sposób ujmowania z uwzględnieniem, w stosownych przypadkach, przejściowych przepisów CRR</t>
  </si>
  <si>
    <t xml:space="preserve">     Zasady określone w rozporządzeniu CRR obowiązujące po okresie przejściowym</t>
  </si>
  <si>
    <t xml:space="preserve">     Kwalifikowalne na poziomie jednostkowym lub (sub-)skonsolidowanym/na poziomie jednostkowym oraz (sub-)skonsolidowanym</t>
  </si>
  <si>
    <t xml:space="preserve">     Rodzaj instrumentu (rodzaje określane przez każdy system prawny)</t>
  </si>
  <si>
    <t>Kwota uznana w kapitale regulacyjnym lub zobowiązaniach kwalifikowalnych (waluta w mln, według stanu na ostatni dzień sprawozdawczy)</t>
  </si>
  <si>
    <t>Cena emisyjna</t>
  </si>
  <si>
    <t>EU-9b</t>
  </si>
  <si>
    <t>Cena wykupu</t>
  </si>
  <si>
    <t>Klasyfikacja księgowa</t>
  </si>
  <si>
    <t>Pierwotna data emisji</t>
  </si>
  <si>
    <t>Wieczyste czy terminowe</t>
  </si>
  <si>
    <t xml:space="preserve">     Pierwotny termin zapadalności </t>
  </si>
  <si>
    <t>Opcja wykupu na żądanie emitenta podlegająca wcześniejszemu zatwierdzeniu przez organy nadzoru</t>
  </si>
  <si>
    <t xml:space="preserve">     Termin wykupu opcjonalnego, terminy wykupu warunkowego oraz kwota wykupu </t>
  </si>
  <si>
    <t xml:space="preserve">     Kolejne terminy wykupu, jeżeli dotyczy</t>
  </si>
  <si>
    <t>Kupony / dywidendy</t>
  </si>
  <si>
    <t xml:space="preserve">Stała lub zmienna dywidenda / stały lub zmienny kupon </t>
  </si>
  <si>
    <t xml:space="preserve">Kupon odsetkowy oraz dowolny powiązany wskaźnik </t>
  </si>
  <si>
    <t xml:space="preserve">Istnienie zapisanych praw do niewypłacenia dywidendy </t>
  </si>
  <si>
    <t xml:space="preserve">     W pełni uznaniowe, częściowo uznaniowe czy obowiązkowe (pod względem terminu)</t>
  </si>
  <si>
    <t xml:space="preserve">     W pełni uznaniowe, częściowo uznaniowe czy obowiązkowe (pod względem kwoty)</t>
  </si>
  <si>
    <t xml:space="preserve">     Istnienie opcji z oprocentowaniem rosnącym lub innej zachęty do wykupu</t>
  </si>
  <si>
    <t xml:space="preserve">     Nieskumulowane czy skumulowane</t>
  </si>
  <si>
    <t>Zamienne czy niezamienne</t>
  </si>
  <si>
    <t xml:space="preserve">     Jeżeli zamienne, zdarzenie lub zdarzenia wywołujące zamianę</t>
  </si>
  <si>
    <t xml:space="preserve">     Jeżeli zamienne, w pełni czy częściowo</t>
  </si>
  <si>
    <t xml:space="preserve">     Jeżeli zamienne, wskaźnik konwersji</t>
  </si>
  <si>
    <t xml:space="preserve">     Jeżeli zamienne, zamiana obowiązkowa czy opcjonalna</t>
  </si>
  <si>
    <t xml:space="preserve">     Jeżeli zamienne, należy określić rodzaj instrumentu, na który można dokonać zamiany</t>
  </si>
  <si>
    <t xml:space="preserve">     Jeżeli zamienne, należy określić emitenta instrumentu, na który dokonuje się zamiany</t>
  </si>
  <si>
    <t>Odpisy obniżające wartość</t>
  </si>
  <si>
    <t xml:space="preserve">     W przypadku odpisu obniżającego wartość, zdarzenie lub zdarzenia wywołujące odpis obniżający wartość</t>
  </si>
  <si>
    <t xml:space="preserve">     W przypadku odpisu obniżającego wartość, w pełni czy częściowo</t>
  </si>
  <si>
    <t xml:space="preserve">     W przypadku odpisu obniżającego wartość, trwale czy tymczasowo</t>
  </si>
  <si>
    <t xml:space="preserve">        W przypadku tymczasowego odpisu obniżającego wartość, opis mechanizmu odpisu obniżającego wartość</t>
  </si>
  <si>
    <t>34a </t>
  </si>
  <si>
    <t>Rodzaj podporządkowania (tylko w przypadku zobowiązań kwalifikowalnych)</t>
  </si>
  <si>
    <t>EU-34b</t>
  </si>
  <si>
    <t>Stopień uprzywilejowania instrumentu w standardowym postępowaniu upadłościowym</t>
  </si>
  <si>
    <t>Pozycja w hierarchii podporządkowania w przypadku likwidacji (należy określić rodzaj instrumentu bezpośrednio uprzywilejowanego w odniesieniu do danego instrumentu)</t>
  </si>
  <si>
    <t>Niezgodne cechy przejściowe</t>
  </si>
  <si>
    <t>Jeżeli tak, należy określić niezgodne cechy</t>
  </si>
  <si>
    <t>37a</t>
  </si>
  <si>
    <t>Link do pełnej treści warunków dotyczących danego instrumentu (link)</t>
  </si>
  <si>
    <t>i</t>
  </si>
  <si>
    <t>j</t>
  </si>
  <si>
    <t>k</t>
  </si>
  <si>
    <t>l</t>
  </si>
  <si>
    <t>m</t>
  </si>
  <si>
    <t>Całkowita wartość ekspozycji</t>
  </si>
  <si>
    <t>Wymogi w zakresie funduszy własnych</t>
  </si>
  <si>
    <t>Kwota mająca zastosowanie</t>
  </si>
  <si>
    <t>Aktywa razem według opublikowanych sprawozdań finansowych</t>
  </si>
  <si>
    <t>Korekta z tytułu jednostek objętych konsolidacją na potrzeby rachunkowości, ale nieobjętych zakresem konsolidacji ostrożnościowej</t>
  </si>
  <si>
    <t>(Korekta z tytułu sekurytyzowanych ekspozycji, które spełniają wymogi operacyjne dotyczące uznania przeniesienia ryzyka)</t>
  </si>
  <si>
    <t>(Korekta z tytułu tymczasowego wyłączenia ekspozycji wobec banków centralnych (w stosownych przypadkach))</t>
  </si>
  <si>
    <t>(Korekta z tytułu aktywów powierniczych ujętych w bilansie zgodnie z mającymi zastosowanie standardami rachunkowości, ale wyłączonych z miary ekspozycji całkowitej zgodnie z art. 429a ust. 1 lit. i) CRR)</t>
  </si>
  <si>
    <t>Korekta z tytułu standaryzowanych kontraktów kupna i sprzedaży aktywów finansowych ujmowanych na dzień zawarcia transakcji</t>
  </si>
  <si>
    <t>Korekta z tytułu kwalifikowalnych transakcji łączenia środków pieniężnych</t>
  </si>
  <si>
    <t>Korekta z tytułu instrumentów pochodnych</t>
  </si>
  <si>
    <t>Korekta z tytułu transakcji finansowanych z użyciem papierów wartościowych (SFT)</t>
  </si>
  <si>
    <t>Korekta z tytułu pozycji pozabilansowych (tj. konwersja ekspozycji pozabilansowych na kwoty ekwiwalentu kredytowego)</t>
  </si>
  <si>
    <t>(Korekta wynikająca z korekt z tytułu ostrożnej wyceny oraz z rezerw ogólnych i celowych, które zmniejszyły kapitał Tier I)</t>
  </si>
  <si>
    <t>(Korekta z tytułu ekspozycji wyłączonych z miary ekspozycji całkowitej zgodnie z art. 429a ust. 1 lit. c) CRR)</t>
  </si>
  <si>
    <t>EU-11b</t>
  </si>
  <si>
    <t>(Korekta z tytułu ekspozycji wyłączonych z miary ekspozycji całkowitej zgodnie z art. 429a ust. 1 lit. j) CRR)</t>
  </si>
  <si>
    <t>Inne korekty</t>
  </si>
  <si>
    <t>Ekspozycje wskaźnika dźwigni określone w CRR</t>
  </si>
  <si>
    <t>Ekspozycje bilansowe (z wyłączeniem instrumentów pochodnych i SFT)</t>
  </si>
  <si>
    <t>Pozycje bilansowe (z wyłączeniem instrumentów pochodnych i SFT, ale z uwzględnieniem zabezpieczenia)</t>
  </si>
  <si>
    <t>Ubruttowienie przekazanego zabezpieczenia instrumentów pochodnych, jeżeli odliczono je od aktywów bilansowych zgodnie z mającymi zastosowanie standardami rachunkowości</t>
  </si>
  <si>
    <t>(Odliczenia aktywów z tytułu wierzytelności w odniesieniu do zmiennego depozytu zabezpieczającego w gotówce zapewnionego w transakcjach na instrumentach pochodnych)</t>
  </si>
  <si>
    <t>(Korekta z tytułu papierów wartościowych otrzymanych w ramach transakcji finansowanych z użyciem papierów wartościowych, które ujmuje się jako aktywa)</t>
  </si>
  <si>
    <t>(Korekty z tytułu ogólnego ryzyka kredytowego do pozycji bilansowych)</t>
  </si>
  <si>
    <t>(Kwoty aktywów odliczane przy ustalaniu kapitału Tier I)</t>
  </si>
  <si>
    <t xml:space="preserve">Ekspozycje bilansowe ogółem (z wyłączeniem instrumentów pochodnych i SFT) </t>
  </si>
  <si>
    <t>Ekspozycje z tytułu instrumentów pochodnych</t>
  </si>
  <si>
    <t>Koszt odtworzenia związany z transakcjami na instrumentach pochodnych według metody standardowej dotyczącej CCR (tj. z pominięciem kwalifikującego się zmiennego depozytu zabezpieczającego w gotówce)</t>
  </si>
  <si>
    <t>Odstępstwo w odniesieniu do instrumentów pochodnych: wkład z tytułu kosztów odtworzenia na podstawie uproszczonej metody standardowej</t>
  </si>
  <si>
    <t xml:space="preserve">Kwoty narzutu z tytułu potencjalnej przyszłej ekspozycji związanej z transakcjami na instrumentach pochodnych według metody standardowej dotyczącej CCR </t>
  </si>
  <si>
    <t>Odstępstwo w odniesieniu do instrumentów pochodnych: Wkład z tytułu potencjalnej przyszłej ekspozycji według uproszczonej metody standardowej</t>
  </si>
  <si>
    <t>Ekspozycja obliczona według metody wyceny pierwotnej ekspozycji</t>
  </si>
  <si>
    <t>(Wyłączone ekspozycje z tytułu transakcji rozliczanych za pośrednictwem klienta w odniesieniu do składnika rozliczanego z kontrahentem centralnym) (metoda standardowa dotycząca CCR)</t>
  </si>
  <si>
    <t>(Wyłączone ekspozycje z tytułu transakcji rozliczanych za pośrednictwem klienta w odniesieniu do składnika rozliczanego z kontrahentem centralnym) (uproszczona metoda standardowa)</t>
  </si>
  <si>
    <t>EU-10b</t>
  </si>
  <si>
    <t>(Wyłączone ekspozycje z tytułu transakcji rozliczanych za pośrednictwem klienta w odniesieniu do składnika rozliczanego z kontrahentem centralnym) (metoda wyceny pierwotnej ekspozycji)</t>
  </si>
  <si>
    <t>Skorygowana efektywna kwota referencyjna potwierdzonych kredytowych instrumentów pochodnych</t>
  </si>
  <si>
    <t>(Skorygowane efektywne kompensowanie referencyjne i odliczenia narzutów w odniesieniu do potwierdzonych kredytowych instrumentów pochodnych)</t>
  </si>
  <si>
    <t xml:space="preserve">Łączne ekspozycje z tytułu instrumentów pochodnych </t>
  </si>
  <si>
    <t>Ekspozycje z tytułu SFT</t>
  </si>
  <si>
    <t>Aktywa z tytułu SFT brutto (bez uwzględnienia kompensowania), po korekcie z tytułu transakcji księgowych dotyczących sprzedaży</t>
  </si>
  <si>
    <t>(Skompensowane kwoty zobowiązań gotówkowych i wierzytelności gotówkowych w odniesieniu do aktywów z tytułu SFT brutto)</t>
  </si>
  <si>
    <t>Ekspozycja na ryzyko kredytowe kontrahenta w odniesieniu do aktywów SFT</t>
  </si>
  <si>
    <t>Odstępstwo w odniesieniu do SFT: Ekspozycja na ryzyko kredytowe kontrahenta zgodnie z art. 429e ust. 5 i art. 222 CRR</t>
  </si>
  <si>
    <t>Ekspozycje z tytułu transakcji zawieranych poprzez pośrednika</t>
  </si>
  <si>
    <t>EU-17a</t>
  </si>
  <si>
    <t>(Wyłączone ekspozycje z tytułu SFT rozliczanych za pośrednictwem klienta w odniesieniu do składnika rozliczanego z kontrahentem centralnym)</t>
  </si>
  <si>
    <t>Łączne ekspozycje z tytułu transakcji finansowanych z użyciem papierów wartościowych</t>
  </si>
  <si>
    <t xml:space="preserve">Inne ekspozycje pozabilansowe </t>
  </si>
  <si>
    <t>Ekspozycje pozabilansowe wyrażone kwotą referencyjną brutto</t>
  </si>
  <si>
    <t>(Korekty z tytułu konwersji na kwoty ekwiwalentu kredytowego)</t>
  </si>
  <si>
    <t>(Rezerwy ogólne odliczane przy określaniu kapitału Tier I oraz rezerwy szczegółowe związane z ekspozycjami pozabilansowymi)</t>
  </si>
  <si>
    <t>Ekspozycje pozabilansowe</t>
  </si>
  <si>
    <t>Ekspozycje wyłączone</t>
  </si>
  <si>
    <t>(Ekspozycje wyłączone z miary ekspozycji całkowitej zgodnie z art. 429a ust. 1 lit. c) CRR)</t>
  </si>
  <si>
    <t>EU-22b</t>
  </si>
  <si>
    <t>(Ekspozycje wyłączone zgodnie z art. 429a ust. 1 lit. j) CRR (pozycje bilansowe i pozabilansowe))</t>
  </si>
  <si>
    <t>EU-22c</t>
  </si>
  <si>
    <t>(Wyłączone ekspozycje publicznych banków rozwoju (lub jednostek) – Inwestycje sektora publicznego)</t>
  </si>
  <si>
    <t>EU-22d</t>
  </si>
  <si>
    <t>(Wyłączone ekspozycje publicznych banków rozwoju (lub jednostek) – Kredyty preferencyjne)</t>
  </si>
  <si>
    <t>EU-22e</t>
  </si>
  <si>
    <t>(Wyłączone ekspozycje z tytułu przeniesienia kredytów preferencyjnych przez niepubliczne banki (lub jednostki) wspierające rozwój)</t>
  </si>
  <si>
    <t>EU-22f</t>
  </si>
  <si>
    <t xml:space="preserve">(Wyłączone gwarantowane części ekspozycji z tytułu kredytów eksportowych) </t>
  </si>
  <si>
    <t>EU-22g</t>
  </si>
  <si>
    <t>(Wyłączona nadwyżka zabezpieczenia zdeponowana u agentów trójstronnych)</t>
  </si>
  <si>
    <t>EU-22h</t>
  </si>
  <si>
    <t>(Wyłączone usługi związane z CDPW świadczone przez CDPW/instytucje zgodnie z art. 429a ust. 1 lit. o) CRR)</t>
  </si>
  <si>
    <t>EU-22i</t>
  </si>
  <si>
    <t>(Wyłączone usługi związane z CDPW świadczone przez wskazane instytucje zgodnie z art. 429a ust. 1 lit. p) CRR)</t>
  </si>
  <si>
    <t>EU-22j</t>
  </si>
  <si>
    <t>(Obniżenie wartości ekspozycji z tytułu kredytu na prefinansowanie lub kredytu przejściowego)</t>
  </si>
  <si>
    <t>EU-22k</t>
  </si>
  <si>
    <t>(Ekspozycje wyłączone ogółem)</t>
  </si>
  <si>
    <t>Kapitał i miara ekspozycji całkowitej</t>
  </si>
  <si>
    <t>EU-25</t>
  </si>
  <si>
    <t>Wskaźnik dźwigni (z wyłączeniem wpływu wyłączenia inwestycji sektora publicznego i kredytów preferencyjnych) (%)</t>
  </si>
  <si>
    <t>25a</t>
  </si>
  <si>
    <t>Wskaźnik dźwigni (z wyłączeniem wpływu wszelkich mających zastosowanie tymczasowych wyłączeń rezerw w banku centralnym) (%)</t>
  </si>
  <si>
    <t>Regulacyjny wymóg dotyczący minimalnego wskaźnika dźwigni (%)</t>
  </si>
  <si>
    <t>EU-26a</t>
  </si>
  <si>
    <t>EU-26b</t>
  </si>
  <si>
    <t xml:space="preserve">     w tym: obejmujące kapitał podstawowy Tier I</t>
  </si>
  <si>
    <t>EU-27a</t>
  </si>
  <si>
    <t>Wybór przepisów przejściowych i odnośne ekspozycje</t>
  </si>
  <si>
    <t>EU-27b</t>
  </si>
  <si>
    <t>Wybór przepisów przejściowych dotyczących definicji miary kapitału</t>
  </si>
  <si>
    <t>Ujawnienie wartości średnich</t>
  </si>
  <si>
    <t>Średnia dziennych wartości aktywów z tytułu SFT brutto, po korekcie z tytułu transakcji księgowych sprzedaży oraz po odliczeniu kwot powiązanych zobowiązań gotówkowych i należności gotówkowych</t>
  </si>
  <si>
    <t>Wartość na koniec kwartału aktywów z tytułu SFT brutto, po korekcie z tytułu transakcji księgowych sprzedaży oraz po odliczeniu kwot powiązanych zobowiązań gotówkowych i należności gotówkowych</t>
  </si>
  <si>
    <t>Miara ekspozycji całkowitej (w tym wpływ wszelkich mających zastosowanie tymczasowych wyłączeń rezerw w banku centralnym) obejmująca średnie wartości aktywów z tytułu SFT brutto z wiersza 28 (po korekcie z tytułu transakcji księgowych sprzedaży oraz po odliczeniu kwot powiązanych zobowiązań gotówkowych i należności gotówkowych)</t>
  </si>
  <si>
    <t>30a</t>
  </si>
  <si>
    <t>Miara ekspozycji całkowitej (z wyłączeniem wpływu wszelkich mających zastosowanie tymczasowych wyłączeń rezerw w banku centralnym) obejmująca średnie wartości aktywów z tytułu SFT brutto z wiersza 28 (po korekcie z tytułu transakcji księgowych sprzedaży oraz po odliczeniu kwot powiązanych zobowiązań gotówkowych i należności gotówkowych)</t>
  </si>
  <si>
    <t>Wskaźnik dźwigni (w tym wpływ wszelkich mających zastosowanie tymczasowych wyłączeń rezerw w banku centralnym) obejmujący średnie wartości aktywów z tytułu SFT brutto z wiersza 28 (po korekcie z tytułu transakcji księgowych sprzedaży oraz po odliczeniu kwot powiązanych zobowiązań gotówkowych i należności gotówkowych)</t>
  </si>
  <si>
    <t>31a</t>
  </si>
  <si>
    <t>Wskaźnik dźwigni (z wyłączeniem wpływu wszelkich mających zastosowanie tymczasowych wyłączeń rezerw w banku centralnym) obejmujący średnie wartości aktywów z tytułu SFT brutto z wiersza 28 (po korekcie z tytułu transakcji księgowych sprzedaży oraz po odliczeniu kwot powiązanych zobowiązań gotówkowych i należności gotówkowych)</t>
  </si>
  <si>
    <t>*Zakres ujawnianych informacji zgodny z CRR.</t>
  </si>
  <si>
    <t>EU-1</t>
  </si>
  <si>
    <t>Ekspozycje bilansowe ogółem (z wyłączeniem instrumentów pochodnych, transakcji finansowanych z użyciem papierów wartościowych i ekspozycji wyłączonych), w tym:</t>
  </si>
  <si>
    <t>EU-2</t>
  </si>
  <si>
    <t>Ekspozycje zaliczane do portfela handlowego</t>
  </si>
  <si>
    <t>EU-3</t>
  </si>
  <si>
    <t>Ekspozycje zaliczane do portfela bankowego, w tym:</t>
  </si>
  <si>
    <t>EU-4</t>
  </si>
  <si>
    <t>Ekspozycje z tytułu obligacji zabezpieczonych</t>
  </si>
  <si>
    <t>EU-5</t>
  </si>
  <si>
    <t>Ekspozycje traktowane jako ekspozycje wobec państwa</t>
  </si>
  <si>
    <t>EU-6</t>
  </si>
  <si>
    <t>Ekspozycje wobec samorządów regionalnych, wielostronnych banków rozwoju, organizacji międzynarodowych i podmiotów sektora publicznego, których nie traktuje się jako ekspozycje wobec państwa</t>
  </si>
  <si>
    <t>EU-7</t>
  </si>
  <si>
    <t>Ekspozycje wobec instytucji</t>
  </si>
  <si>
    <t>EU-8</t>
  </si>
  <si>
    <t>Ekspozycje zabezpieczone hipotekami na nieruchomościach</t>
  </si>
  <si>
    <t>EU-9</t>
  </si>
  <si>
    <t>Ekspozycje detaliczne</t>
  </si>
  <si>
    <t>EU-10</t>
  </si>
  <si>
    <t>Ekspozycje wobec przedsiębiorstw</t>
  </si>
  <si>
    <t>EU-11</t>
  </si>
  <si>
    <t>Ekspozycje, których dotyczy niewykonanie zobowiązania</t>
  </si>
  <si>
    <t>EU-12</t>
  </si>
  <si>
    <t>Pozostałe ekspozycje (np. kapitałowe, sekurytyzacyjne i z tytułu innych aktywów niegenerujących zobowiązania kredytowego)</t>
  </si>
  <si>
    <t>Całkowita wartość nieważona (średnia)</t>
  </si>
  <si>
    <t>Całkowita wartość ważona (średnia)</t>
  </si>
  <si>
    <t>EU 1a</t>
  </si>
  <si>
    <t>EU 1b</t>
  </si>
  <si>
    <t>Liczba punktów danych użyta do obliczenia średnich wartości</t>
  </si>
  <si>
    <t>AKTYWA PŁYNNE WYSOKIEJ JAKOŚCI</t>
  </si>
  <si>
    <t>Całkowite aktywa płynne wysokiej jakości (HQLA)</t>
  </si>
  <si>
    <t>ŚRODKI PIENIĘŻNE – WYPŁYWY</t>
  </si>
  <si>
    <t>Depozyty detaliczne i depozyty klientów będących małymi przedsiębiorstwami, w tym:</t>
  </si>
  <si>
    <t>Stabilne depozyty</t>
  </si>
  <si>
    <t>Mniej stabilne depozyty</t>
  </si>
  <si>
    <t>Niezabezpieczone finansowanie na rynku międzybankowym</t>
  </si>
  <si>
    <t>Depozyty operacyjne (wszyscy kontrahenci) i depozyty w sieciach banków spółdzielczych</t>
  </si>
  <si>
    <t>Depozyty nieoperacyjne (wszyscy kontrahenci)</t>
  </si>
  <si>
    <t>Dług niezabezpieczony</t>
  </si>
  <si>
    <t>Zabezpieczone finansowanie na rynku międzybankowym</t>
  </si>
  <si>
    <t>Wymogi dodatkowe</t>
  </si>
  <si>
    <t>Wypływy związane z ekspozycjami z tytułu instrumentów pochodnych i inne wymogi dotyczące zabezpieczenia</t>
  </si>
  <si>
    <t>Wypływy związane ze stratą środków z tytułu produktów dłużnych</t>
  </si>
  <si>
    <t>Instrumenty kredytowe i instrumenty wsparcia płynności</t>
  </si>
  <si>
    <t>Inne zobowiązania umowne w zakresie finansowania</t>
  </si>
  <si>
    <t>Inne zobowiązania warunkowe w zakresie finansowania</t>
  </si>
  <si>
    <t>CAŁKOWITE WYPŁYWY ŚRODKÓW PIENIĘŻNYCH</t>
  </si>
  <si>
    <t>ŚRODKI PIENIĘŻNE – WPŁYWY</t>
  </si>
  <si>
    <t>Zabezpieczone transakcje kredytowe (np. transakcje z otrzymanym przyrzeczeniem odkupu)</t>
  </si>
  <si>
    <t>Wpływy z tytułu ekspozycji w pełni obsługiwanych</t>
  </si>
  <si>
    <t>Inne wpływy środków pieniężnych</t>
  </si>
  <si>
    <t>(Różnica między całkowitą ważoną kwotą wpływów a całkowitą ważoną kwotą wypływów wynikających z transakcji w państwach trzecich, w których istnieją ograniczenia transferu, lub które są denominowane w walutach niewymienialnych)</t>
  </si>
  <si>
    <t>EU-19b</t>
  </si>
  <si>
    <t>(Nadwyżka wpływów z powiązanej wyspecjalizowanej instytucji kredytowej)</t>
  </si>
  <si>
    <t>CAŁKOWITE WPŁYWY ŚRODKÓW PIENIĘŻNYCH</t>
  </si>
  <si>
    <t>Wpływy całkowicie wyłączone</t>
  </si>
  <si>
    <t>Wpływy podlegające ograniczeniu w wysokości 90 %</t>
  </si>
  <si>
    <t>Wpływy podlegające ograniczeniu w wysokości 75 %</t>
  </si>
  <si>
    <t xml:space="preserve">WARTOŚĆ SKORYGOWANA OGÓŁEM </t>
  </si>
  <si>
    <t>EU-21</t>
  </si>
  <si>
    <t>ZABEZPIECZENIE PRZED UTRATĄ PŁYNNOŚCI</t>
  </si>
  <si>
    <t>CAŁKOWITE WYPŁYWY ŚRODKÓW PIENIĘŻNYCH NETTO</t>
  </si>
  <si>
    <t>WSKAŹNIK POKRYCIA WYPŁYWÓW NETTO</t>
  </si>
  <si>
    <t>(kwota w walucie)</t>
  </si>
  <si>
    <t>Wartość nieważona według rezydualnego terminu zapadalności</t>
  </si>
  <si>
    <t>Wartość ważona</t>
  </si>
  <si>
    <t>Brak terminu zapadalności</t>
  </si>
  <si>
    <t>&lt; 6 miesięcy</t>
  </si>
  <si>
    <t>6 miesięcy do &lt; 1 rok</t>
  </si>
  <si>
    <t>≥ 1 rok</t>
  </si>
  <si>
    <t>Pozycje dostępnego stabilnego finansowania</t>
  </si>
  <si>
    <t>Pozycje i instrumenty kapitałowe</t>
  </si>
  <si>
    <t>Fundusze własne</t>
  </si>
  <si>
    <t>Inne instrumenty kapitałowe</t>
  </si>
  <si>
    <t>Depozyty detaliczne</t>
  </si>
  <si>
    <t>Finansowanie na rynku międzybankowym:</t>
  </si>
  <si>
    <t>Depozyty operacyjne</t>
  </si>
  <si>
    <t>Pozostałe finansowanie na rynku międzybankowym</t>
  </si>
  <si>
    <t>Zobowiązania współzależne</t>
  </si>
  <si>
    <t xml:space="preserve">Pozostałe zobowiązania: </t>
  </si>
  <si>
    <t xml:space="preserve">Zobowiązania z tytułu instrumentów pochodnych w ramach wskaźnika stabilnego finansowania netto </t>
  </si>
  <si>
    <t>Wszystkie pozostałe zobowiązania i instrumenty kapitałowe nieujęte w powyższych kategoriach</t>
  </si>
  <si>
    <t>Całkowite dostępne stabilne finansowanie</t>
  </si>
  <si>
    <t>Pozycje wymaganego stabilnego finansowania</t>
  </si>
  <si>
    <t>EU-15a</t>
  </si>
  <si>
    <t>Aktywa obciążone na rezydualny termin zapadalności wynoszący co najmniej jeden rok w puli aktywów stanowiących zabezpieczenie</t>
  </si>
  <si>
    <t>Depozyty utrzymywane w innych instytucjach finansowych do celów operacyjnych</t>
  </si>
  <si>
    <t>Obsługiwane kredyty i papiery wartościowe:</t>
  </si>
  <si>
    <t>Obsługiwane transakcje finansowane z użyciem papierów wartościowych z klientami finansowymi zabezpieczone aktywami płynnymi wysokiej jakości poziomu 1 z zastosowaniem redukcji wartości równej 0 %</t>
  </si>
  <si>
    <t>Obsługiwane transakcje finansowane z użyciem papierów wartościowych z klientem finansowym zabezpieczone innymi aktywami oraz pożyczkami i zaliczkami na rzecz instytucji finansowych</t>
  </si>
  <si>
    <t>Obsługiwane kredyty udzielone niefinansowym klientom korporacyjnym, kredyty udzielone klientom detalicznym i małym przedsiębiorstwom oraz kredyty udzielone państwom i podmiotom sektora publicznego, w tym:</t>
  </si>
  <si>
    <t>O wadze ryzyka nieprzekraczającej 35 % zgodnie z metodą standardową określoną w regulacjach Bazylea II</t>
  </si>
  <si>
    <t xml:space="preserve">Obsługiwane kredyty hipoteczne, w tym: </t>
  </si>
  <si>
    <t>Inne kredyty i papiery wartościowe, których nie dotyczy niewykonanie zobowiązania i które nie kwalifikują się jako HQLA, w tym giełdowe instrumenty kapitałowe i bilansowe produkty związane z finansowaniem handlu</t>
  </si>
  <si>
    <t>Współzależne aktywa</t>
  </si>
  <si>
    <t xml:space="preserve">Inne aktywa: </t>
  </si>
  <si>
    <t>Towary będące przedmiotem fizycznego obrotu</t>
  </si>
  <si>
    <t>Aktywa wniesione jako początkowy depozyt zabezpieczający w odniesieniu do kontraktów na instrumenty pochodne i wkłady do funduszy kontrahentów centralnych na wypadek niewykonania zobowiązania</t>
  </si>
  <si>
    <t>Aktywa z tytułu instrumentów pochodnych w ramach wskaźnika stabilnego finansowania netto </t>
  </si>
  <si>
    <t xml:space="preserve">Zobowiązania z tytułu instrumentów pochodnych w ramach wskaźnika stabilnego finansowania netto przed odliczeniem wniesionego zmiennego depozytu zabezpieczającego </t>
  </si>
  <si>
    <t>Wszystkie pozostałe aktywa nieujęte w powyższych kategoriach</t>
  </si>
  <si>
    <t>Pozycje pozabilansowe</t>
  </si>
  <si>
    <t xml:space="preserve">CR1: Ekspozycje obsługiwane i nieobsługiwane oraz powiązane rezerwy </t>
  </si>
  <si>
    <t>n</t>
  </si>
  <si>
    <t>o</t>
  </si>
  <si>
    <t>Wartość bilansowa brutto / kwota nominalna</t>
  </si>
  <si>
    <t>Skumulowana utrata wartości, skumulowane ujemne zmiany wartości godziwej z powodu ryzyka kredytowego i rezerwy</t>
  </si>
  <si>
    <t>Skumulowane odpisania częściowe</t>
  </si>
  <si>
    <t>Otrzymane zabezpieczenia i gwarancje finansowe</t>
  </si>
  <si>
    <t>Ekspozycje obsługiwane</t>
  </si>
  <si>
    <t>Ekspozycje nieobsługiwane</t>
  </si>
  <si>
    <t>Ekspozycje obsługiwane – skumulowana utrata wartości i rezerwy</t>
  </si>
  <si>
    <t xml:space="preserve">Ekspozycje nieobsługiwane – skumulowana utrata wartości, skumulowane ujemne zmiany wartości godziwej z powodu ryzyka kredytowego i rezerwy </t>
  </si>
  <si>
    <t>w związku z ekspozycjami obsługiwanymi</t>
  </si>
  <si>
    <t>w związku z ekspozycjami nieobsługiwanymi</t>
  </si>
  <si>
    <t>W tym etap 1</t>
  </si>
  <si>
    <t>W tym etap 2</t>
  </si>
  <si>
    <t>W tym etap 3</t>
  </si>
  <si>
    <t>005</t>
  </si>
  <si>
    <t>Salda pieniężne w bankach centralnych i inne depozyty płatne na żądanie</t>
  </si>
  <si>
    <t>010</t>
  </si>
  <si>
    <t>Kredyty i zaliczki</t>
  </si>
  <si>
    <t>020</t>
  </si>
  <si>
    <t>030</t>
  </si>
  <si>
    <t>040</t>
  </si>
  <si>
    <t>050</t>
  </si>
  <si>
    <t>060</t>
  </si>
  <si>
    <t>070</t>
  </si>
  <si>
    <t>080</t>
  </si>
  <si>
    <t>090</t>
  </si>
  <si>
    <t>Dłużne papiery wartościowe</t>
  </si>
  <si>
    <t>100</t>
  </si>
  <si>
    <t>110</t>
  </si>
  <si>
    <t>120</t>
  </si>
  <si>
    <t>130</t>
  </si>
  <si>
    <t>140</t>
  </si>
  <si>
    <t>150</t>
  </si>
  <si>
    <t>160</t>
  </si>
  <si>
    <t>170</t>
  </si>
  <si>
    <t>180</t>
  </si>
  <si>
    <t>190</t>
  </si>
  <si>
    <t>200</t>
  </si>
  <si>
    <t>210</t>
  </si>
  <si>
    <t>220</t>
  </si>
  <si>
    <t>Wartość ekspozycji netto</t>
  </si>
  <si>
    <t>Na żądanie</t>
  </si>
  <si>
    <t>&lt;= 1 rok</t>
  </si>
  <si>
    <t>&gt; 1 rok &lt;= 5 lat</t>
  </si>
  <si>
    <t>&gt; 5 lat</t>
  </si>
  <si>
    <t>Brak określonego terminu zapadalności</t>
  </si>
  <si>
    <t xml:space="preserve">Wartość bilansowa brutto               </t>
  </si>
  <si>
    <t>Początkowy stan nieobsługiwanych kredytów i zaliczek</t>
  </si>
  <si>
    <t>Wpływy do portfeli nieobsługiwanych</t>
  </si>
  <si>
    <t>Wypływy z portfeli nieobsługiwanych</t>
  </si>
  <si>
    <t>Wypływy z powodu odpisań</t>
  </si>
  <si>
    <t>Wypływ z innych powodów</t>
  </si>
  <si>
    <t>Końcowy stan nieobsługiwanych kredytów i zaliczek</t>
  </si>
  <si>
    <t>Powiązane skumulowane odzyskane kwoty netto</t>
  </si>
  <si>
    <t>Wypływ do portfela obsługiwanego</t>
  </si>
  <si>
    <t>Wypływ z powodu spłaty kredytu, częściowej lub całkowitej</t>
  </si>
  <si>
    <t>Wypływ z powodu likwidacji zabezpieczeń</t>
  </si>
  <si>
    <t>Wypływ z powodu przejęcia zabezpieczenia</t>
  </si>
  <si>
    <t>Wypływ z powodu sprzedaży instrumentów</t>
  </si>
  <si>
    <t>Wypływ z powodu przeniesienia ryzyka</t>
  </si>
  <si>
    <t>Wypływ z powodu przeklasyfikowania ekspozycji do kategorii ekspozycji przeznaczonych do sprzedaży</t>
  </si>
  <si>
    <t>Wartość bilansowa brutto / kwota nominalna ekspozycji objętych działaniami restrukturyzacyjnymi</t>
  </si>
  <si>
    <t>Otrzymane zabezpieczenia i gwarancje finansowe z tytułu ekspozycji restrukturyzowanych</t>
  </si>
  <si>
    <t>Obsługiwane ekspozycje restrukturyzowane</t>
  </si>
  <si>
    <t>Nieobsługiwane ekspozycje restrukturyzowane</t>
  </si>
  <si>
    <t>W tym otrzymane zabezpieczenia i gwarancje finansowe z tytułu ekspozycji nieobsługiwanych objętych działaniami restrukturyzacyjnymi</t>
  </si>
  <si>
    <t>W tym ekspozycje, których dotyczy niewykonanie zobowiązania</t>
  </si>
  <si>
    <t>W tym: ekspozycje dotknięte utratą wartości</t>
  </si>
  <si>
    <t>Udzielone zobowiązania do udzielenia kredytu</t>
  </si>
  <si>
    <t>Wartość bilansowa brutto ekspozycji restrukturyzowanych</t>
  </si>
  <si>
    <t>Kredyty i zaliczki, które restrukturyzowano więcej niż dwukrotnie</t>
  </si>
  <si>
    <t>Nieobsługiwane kredyty i zaliczki restrukturyzowane, które nie spełniały kryteriów przeniesienia z kategorii ekspozycji nieobsługiwanych</t>
  </si>
  <si>
    <t>nieprzeterminowane lub przeterminowane o ≤ 30 dni</t>
  </si>
  <si>
    <t>Przeterminowane o &gt; 30 dni ≤ 90 dni</t>
  </si>
  <si>
    <t>Z małym prawdopodobieństwem spłaty, które nie są przeterminowane lub są przeterminowane o ≤ 90 dni</t>
  </si>
  <si>
    <t xml:space="preserve">Przeterminowane
&gt; 90 dni
≤ 180 dni
</t>
  </si>
  <si>
    <t xml:space="preserve">Przeterminowane
&gt; 180 dni
≤1 rok
</t>
  </si>
  <si>
    <t xml:space="preserve">Przeterminowane
&gt; 1 rok ≤ 2 lata
</t>
  </si>
  <si>
    <t xml:space="preserve">Przeterminowane
&gt; 2 lata ≤ 5 lat
</t>
  </si>
  <si>
    <t xml:space="preserve">Przeterminowane
&gt; 5 lat ≤ 7 lat
</t>
  </si>
  <si>
    <t>Przeterminowane o &gt; 7 lat</t>
  </si>
  <si>
    <t>Skumulowana utrata wartości</t>
  </si>
  <si>
    <t>Skumulowane ujemne zmiany wartości godziwej z powodu ryzyka kredytowego z tytułu ekspozycji nieobsługiwanych</t>
  </si>
  <si>
    <t>W tym nieobsługiwane</t>
  </si>
  <si>
    <t>Ekspozycje bilansowe</t>
  </si>
  <si>
    <t>EU CQ5: Jakość kredytowa kredytów i zaliczek udzielanych przedsiębiorstwom niefinansowym według branż</t>
  </si>
  <si>
    <t>Wartość bilansowa brutto</t>
  </si>
  <si>
    <t>W tym kredyty i zaliczki dotknięte utratą wartości</t>
  </si>
  <si>
    <t>Rolnictwo, leśnictwo i rybactwo</t>
  </si>
  <si>
    <t>Górnictwo i wydobywanie</t>
  </si>
  <si>
    <t>Przetwórstwo przemysłowe</t>
  </si>
  <si>
    <t>Wytwarzanie i zaopatrywanie w energię elektryczną, gaz, parę wodną i powietrze do układów klimatyzacyjnych</t>
  </si>
  <si>
    <t>Zaopatrzenie w wodę</t>
  </si>
  <si>
    <t>Budownictwo</t>
  </si>
  <si>
    <t>Handel hurtowy i detaliczny</t>
  </si>
  <si>
    <t>Transport i składowanie</t>
  </si>
  <si>
    <t>Działalność związana z zakwaterowaniem i usługami gastronomicznymi</t>
  </si>
  <si>
    <t>Informacja i komunikacja</t>
  </si>
  <si>
    <t>Działalność finansowa i ubezpieczeniowa</t>
  </si>
  <si>
    <t>Działalność związana z obsługą rynku nieruchomości</t>
  </si>
  <si>
    <t>Działalność profesjonalna, naukowa i techniczna</t>
  </si>
  <si>
    <t>Działalność w zakresie usług administrowania i działalność wspierająca</t>
  </si>
  <si>
    <t>Administracja publiczna i obrona narodowa, obowiązkowe ubezpieczenia społeczne</t>
  </si>
  <si>
    <t>Edukacja</t>
  </si>
  <si>
    <t>Opieka zdrowotna i pomoc społeczna</t>
  </si>
  <si>
    <t>Działalność związana z kulturą, rozrywką i rekreacją</t>
  </si>
  <si>
    <t>Inne usługi</t>
  </si>
  <si>
    <t>Obsługiwane</t>
  </si>
  <si>
    <t>Nieobsługiwane</t>
  </si>
  <si>
    <t>Przeterminowane o &gt; 90 dni</t>
  </si>
  <si>
    <t>W tym przeterminowane o &gt; 30 dni ≤ 90 dni</t>
  </si>
  <si>
    <t>W tym przeterminowane o &gt; 90 dni ≤ 180 dni</t>
  </si>
  <si>
    <t>W tym: przeterminowane o &gt; 180 dni ≤ 1 rok</t>
  </si>
  <si>
    <t>W tym: Przeterminowane o &gt; 1 rok ≤ 2 lata</t>
  </si>
  <si>
    <t>W tym: przeterminowane o &gt; 2 lata ≤ 5 lat</t>
  </si>
  <si>
    <t>W tym: przeterminowane o &gt; 5 lata ≤ 7 lat</t>
  </si>
  <si>
    <t>W tym: przeterminowane o &gt; 7 lat</t>
  </si>
  <si>
    <t>Skumulowana utrata wartości aktywów zabezpieczonych</t>
  </si>
  <si>
    <t>Zabezpieczenie</t>
  </si>
  <si>
    <t>Otrzymane gwarancje finansowe</t>
  </si>
  <si>
    <t xml:space="preserve">Zabezpieczenie uzyskane przez przejęcie </t>
  </si>
  <si>
    <t>Wartość w momencie początkowego ujęcia</t>
  </si>
  <si>
    <t>Skumulowane ujemne zmiany</t>
  </si>
  <si>
    <t>Rzeczowe aktywa trwałe</t>
  </si>
  <si>
    <t>Inne niż rzeczowe aktywa trwałe</t>
  </si>
  <si>
    <t>Inne zabezpieczenia</t>
  </si>
  <si>
    <t>Zmniejszenie salda zadłużenia</t>
  </si>
  <si>
    <t>Łączne zabezpieczenie uzyskane przez przejęcie</t>
  </si>
  <si>
    <t>Przejęte ≤ 2 lata</t>
  </si>
  <si>
    <t>Przejęte &gt; 2 lata ≤ 5 lat</t>
  </si>
  <si>
    <t>Przejęte &gt; 5 lat</t>
  </si>
  <si>
    <t>W tym aktywa długoterminowe przeznaczone do sprzedaży</t>
  </si>
  <si>
    <t>Zabezpieczenie uzyskane przez przejęcie, zaklasyfikowane jako rzeczowe aktywa trwałe</t>
  </si>
  <si>
    <t>Zabezpieczenie uzyskane przez przejęcie, inne niż zaklasyfikowane jako rzeczowe aktywa trwałe</t>
  </si>
  <si>
    <t xml:space="preserve">Niezabezpieczona wartość bilansowa </t>
  </si>
  <si>
    <t>Zabezpieczona wartość bilansowa</t>
  </si>
  <si>
    <t xml:space="preserve">W tym zabezpieczona zabezpieczeniem </t>
  </si>
  <si>
    <t>W tym zabezpieczona gwarancjami finansowymi</t>
  </si>
  <si>
    <t>W tym zabezpieczona pochodnymi instrumentami kredytowymi</t>
  </si>
  <si>
    <t xml:space="preserve">Dłużne papiery wartościowe </t>
  </si>
  <si>
    <t xml:space="preserve">     W tym ekspozycje nieobsługiwane</t>
  </si>
  <si>
    <t xml:space="preserve">            W tym ekspozycje, których dotyczy niewykonanie zobowiązania </t>
  </si>
  <si>
    <t>Wzór EU CR4 – Metoda standardowa – Ekspozycja na ryzyko kredytowe i skutki ograniczania ryzyka kredytowego</t>
  </si>
  <si>
    <t>Ekspozycje przed zastosowaniem współczynnika konwersji kredytowej i ograniczeniem ryzyka kredytowego</t>
  </si>
  <si>
    <t>Ekspozycje po uwzględnieniu współczynnika konwersji kredytowej i po ograniczeniu ryzyka kredytowego</t>
  </si>
  <si>
    <t>Aktywa ważone ryzykiem i zagęszczenie aktywów ważonych ryzykiem</t>
  </si>
  <si>
    <t>Aktywa ważone ryzykiem</t>
  </si>
  <si>
    <t xml:space="preserve">Zagęszczenie aktywów ważonych ryzykiem (%) </t>
  </si>
  <si>
    <t xml:space="preserve"> Kategorie ekspozycji</t>
  </si>
  <si>
    <t>Ekspozycje wobec rządów centralnych lub banków centralnych</t>
  </si>
  <si>
    <t>Ekspozycje wobec samorządów regionalnych lub władz lokalnych</t>
  </si>
  <si>
    <t>Ekspozycje wobec podmiotów sektora publicznego</t>
  </si>
  <si>
    <t>Ekspozycje wobec wielostronnych banków rozwoju</t>
  </si>
  <si>
    <t>Ekspozycje wobec organizacji międzynarodowych</t>
  </si>
  <si>
    <t>Ekspozycje związane ze szczególnie wysokim ryzykiem</t>
  </si>
  <si>
    <t>Ekspozycje w postaci obligacji zabezpieczonych</t>
  </si>
  <si>
    <t>Ekspozycje wobec instytucji i przedsiębiorstw posiadających krótkoterminową ocenę kredytową</t>
  </si>
  <si>
    <t>Ekspozycje wobec przedsiębiorstw zbiorowego inwestowania</t>
  </si>
  <si>
    <t>Inne pozycje</t>
  </si>
  <si>
    <t>OGÓŁEM</t>
  </si>
  <si>
    <t>Waga ryzyka</t>
  </si>
  <si>
    <t>W tym bez ratingu</t>
  </si>
  <si>
    <t>Inne</t>
  </si>
  <si>
    <t>p</t>
  </si>
  <si>
    <t>q</t>
  </si>
  <si>
    <t>Ekspozycje z tytułu jednostek uczestnictwa lub udziałów w przedsiębiorstwach zbiorowego inwestowania</t>
  </si>
  <si>
    <t xml:space="preserve">Ekspozycje wobec rządów centralnych lub banków centralnych </t>
  </si>
  <si>
    <t xml:space="preserve">Ogółem </t>
  </si>
  <si>
    <t>Koszt odtworzenia (RC)</t>
  </si>
  <si>
    <t>Potencjalna przyszła ekspozycja (PFE)</t>
  </si>
  <si>
    <t>Efektywna dodatnia ekspozycja oczekiwana (EEPE)</t>
  </si>
  <si>
    <t>Wartość alfa stosowana do obliczania regulacyjnej wartości ekspozycji</t>
  </si>
  <si>
    <t>Wartość ekspozycji przed ograniczeniem ryzyka kredytowego</t>
  </si>
  <si>
    <t>Wartość ekspozycji po ograniczeniu ryzyka kredytowego</t>
  </si>
  <si>
    <t>Kwoty ekspozycji ważonej ryzykiem</t>
  </si>
  <si>
    <t>EU – Metoda wyceny pierwotnej ekspozycji (w odniesieniu do instrumentów pochodnych)</t>
  </si>
  <si>
    <t>EU – Uproszczona metoda standardowa dotycząca CCR (w odniesieniu do instrumentów pochodnych)</t>
  </si>
  <si>
    <t>Metoda standardowa dotycząca CCR (w odniesieniu do instrumentów pochodnych)</t>
  </si>
  <si>
    <t>Metoda modeli wewnętrznych (w odniesieniu do instrumentów pochodnych i SFT)</t>
  </si>
  <si>
    <t>W tym pakiety kompensowania transakcji finansowanych z użyciem papierów wartościowych</t>
  </si>
  <si>
    <t>2b</t>
  </si>
  <si>
    <t>W tym pakiety kompensowania instrumentów pochodnych i transakcji z długim terminem rozliczenia</t>
  </si>
  <si>
    <t>2c</t>
  </si>
  <si>
    <t>w tym pakiety kompensowania, dla których istnieją umowy o kompensowaniu międzyproduktowym</t>
  </si>
  <si>
    <t>Uproszczona metoda ujmowania zabezpieczeń finansowych (w odniesieniu do transakcji finansowanych z użyciem papierów wartościowych)</t>
  </si>
  <si>
    <t>Kompleksowa metoda ujmowania zabezpieczeń finansowych (w odniesieniu do transakcji finansowanych z użyciem papierów wartościowych)</t>
  </si>
  <si>
    <t>VaR w przypadku SFT</t>
  </si>
  <si>
    <t>Transakcje objęte metodą zaawansowaną ogółem</t>
  </si>
  <si>
    <t xml:space="preserve">   (i) wartość zagrożona (z uwzględnieniem mnożnika ×3)</t>
  </si>
  <si>
    <t xml:space="preserve">   (ii) wartość zagrożona w warunkach skrajnych (z uwzględnieniem mnożnika ×3)</t>
  </si>
  <si>
    <t>Transakcje podlegające metodzie standardowej</t>
  </si>
  <si>
    <t>Transakcje objęte metodą alternatywną (w oparciu o metodę wyceny pierwotnej ekspozycji)</t>
  </si>
  <si>
    <t xml:space="preserve">Transakcje podlegające wymogom w zakresie funduszy własnych z tytułu ryzyka związanego z korektą wyceny kredytowej – ogółem </t>
  </si>
  <si>
    <t>Kategorie ekspozycji</t>
  </si>
  <si>
    <t xml:space="preserve">Całkowita wartość ekspozycji </t>
  </si>
  <si>
    <t xml:space="preserve">Ekspozycje wobec samorządów regionalnych lub władz lokalnych </t>
  </si>
  <si>
    <t>Zabezpieczenia stosowane w transakcjach na instrumentach pochodnych</t>
  </si>
  <si>
    <t>Zabezpieczenia stosowane w SFT</t>
  </si>
  <si>
    <t>Rodzaj zabezpieczenia</t>
  </si>
  <si>
    <t>Wartość godziwa otrzymanych zabezpieczeń</t>
  </si>
  <si>
    <t>Wartość godziwa przekazanych zabezpieczeń</t>
  </si>
  <si>
    <t>Wyodrębnione</t>
  </si>
  <si>
    <t>Niewyodrębnione</t>
  </si>
  <si>
    <t>Środki pieniężne – waluta krajowa</t>
  </si>
  <si>
    <t>Środki pieniężne – inne waluty</t>
  </si>
  <si>
    <t>Instrumenty krajowego długu państwowego</t>
  </si>
  <si>
    <t>Inne instrumenty długu państwowego</t>
  </si>
  <si>
    <t>Instrumenty dłużne wyemitowane przez agencje rządowe</t>
  </si>
  <si>
    <t>Obligacje korporacyjne</t>
  </si>
  <si>
    <t>Udziałowe papiery wartościowe</t>
  </si>
  <si>
    <t>Ochrona nabyta</t>
  </si>
  <si>
    <t>Ochrona sprzedana</t>
  </si>
  <si>
    <t>Kwoty referencyjne</t>
  </si>
  <si>
    <t>Jednopodmiotowe swapy ryzyka kredytowego</t>
  </si>
  <si>
    <t>Indeksowane swapy ryzyka kredytowego</t>
  </si>
  <si>
    <t>Swapy przychodu całkowitego</t>
  </si>
  <si>
    <t>Opcje kredytowe</t>
  </si>
  <si>
    <t>Inne kredytowe instrumenty pochodne</t>
  </si>
  <si>
    <t>Kwoty referencyjne ogółem</t>
  </si>
  <si>
    <t>Wartości godziwe</t>
  </si>
  <si>
    <t>Dodatnia wartość godziwa (aktywa)</t>
  </si>
  <si>
    <t>Ujemna wartość godziwa (zobowiązania)</t>
  </si>
  <si>
    <t xml:space="preserve">Wartość ekspozycji </t>
  </si>
  <si>
    <t>Ekspozycje wobec kwalifikujących się kontrahentów centralnych (ogółem)</t>
  </si>
  <si>
    <t>Ekspozycje z tytułu transakcji wobec kwalifikujących się kontrahentów centralnych (z wyłączeniem początkowego depozytu zabezpieczającego i wkładów do funduszu na wypadek niewykonania zobowiązania); w tym:</t>
  </si>
  <si>
    <t xml:space="preserve">   (i) instrumenty pochodne będące przedmiotem obrotu poza rynkiem regulowanym;</t>
  </si>
  <si>
    <t xml:space="preserve">   (ii) giełdowe instrumenty pochodne;</t>
  </si>
  <si>
    <t xml:space="preserve">   (iii) transakcje finansowane z użyciem papierów wartościowych</t>
  </si>
  <si>
    <t xml:space="preserve">   (iv) pakiety kompensowania, dla których zatwierdzono kompensowanie międzyproduktowe</t>
  </si>
  <si>
    <t>Wyodrębnione początkowe depozyty zabezpieczające</t>
  </si>
  <si>
    <t>Niewyodrębnione początkowe depozyty zabezpieczające</t>
  </si>
  <si>
    <t>Wniesione z góry wkłady do funduszu na wypadek niewykonania zobowiązania</t>
  </si>
  <si>
    <t>Niewniesione wkłady do funduszu na wypadek niewykonania zobowiązania</t>
  </si>
  <si>
    <t>Ekspozycje wobec niekwalifikujących się kontrahentów centralnych (ogółem)</t>
  </si>
  <si>
    <t>Ekspozycje z tytułu transakcji wobec niekwalifikujących się kontrahentów centralnych (z wyłączeniem początkowego depozytu zabezpieczającego i wkładów do funduszu na wypadek niewykonania zobowiązania); w tym:</t>
  </si>
  <si>
    <t>Produkty bezwarunkowe</t>
  </si>
  <si>
    <t>Ryzyko stopy procentowej (ogólne i szczególne)</t>
  </si>
  <si>
    <t>Ryzyko cen akcji (ogólne i szczegółowe)</t>
  </si>
  <si>
    <t>Ryzyko walutowe</t>
  </si>
  <si>
    <t xml:space="preserve">Ryzyko cen towarów </t>
  </si>
  <si>
    <t xml:space="preserve">Opcje </t>
  </si>
  <si>
    <t>Metoda uproszczona</t>
  </si>
  <si>
    <t>Metoda delta plus</t>
  </si>
  <si>
    <t>Metoda opierająca się na scenariuszu</t>
  </si>
  <si>
    <t>Sekurytyzacja (ryzyko szczególne)</t>
  </si>
  <si>
    <t>Działalność bankowa</t>
  </si>
  <si>
    <t>Odpowiedni wskaźnik</t>
  </si>
  <si>
    <t>Rok-3</t>
  </si>
  <si>
    <t>Rok-2</t>
  </si>
  <si>
    <t>Ostatni rok</t>
  </si>
  <si>
    <t>Działalność bankowa objęta metodą wskaźnika bazowego</t>
  </si>
  <si>
    <t>Działalność bankowa objęta metodą standardową/alternatywną metodą standardową</t>
  </si>
  <si>
    <t>Działalność bankowa objęta metodami zaawansowanego pomiaru</t>
  </si>
  <si>
    <t>Funkcja nadzorcza organu zarządzającego</t>
  </si>
  <si>
    <t xml:space="preserve">Funkcja zarządcza organu zarządzającego </t>
  </si>
  <si>
    <t>Pozostali członkowie kadry kierowniczej wyższego szczebla</t>
  </si>
  <si>
    <t>Pozostały określony personel</t>
  </si>
  <si>
    <t>Wynagrodzenie stałe</t>
  </si>
  <si>
    <t>Liczba pracowników należących do określonego personelu</t>
  </si>
  <si>
    <t>Wynagrodzenie stałe ogółem</t>
  </si>
  <si>
    <t>EU-5x</t>
  </si>
  <si>
    <t>Wynagrodzenie zmienne</t>
  </si>
  <si>
    <t>Wynagrodzenie zmienne ogółem</t>
  </si>
  <si>
    <t>EU-13a</t>
  </si>
  <si>
    <t>EU-13b</t>
  </si>
  <si>
    <t>EU-14x</t>
  </si>
  <si>
    <t>EU-14y</t>
  </si>
  <si>
    <t>Wynagrodzenie ogółem (2 + 10)</t>
  </si>
  <si>
    <t xml:space="preserve">Gwarantowane wypłaty wynagrodzenia zmiennego </t>
  </si>
  <si>
    <t>Gwarantowane wypłaty wynagrodzenia zmiennego – liczba pracowników należących do określonego personelu</t>
  </si>
  <si>
    <t>Gwarantowane wypłaty wynagrodzenia zmiennego – kwota łączna</t>
  </si>
  <si>
    <t>Odprawy przyznane w poprzednich okresach i wypłacone w danym roku obrachunkowym</t>
  </si>
  <si>
    <t>Odprawy przyznane w poprzednich okresach i wypłacone w danym roku obrachunkowym – liczba pracowników należących do określonego personelu</t>
  </si>
  <si>
    <t>Odprawy przyznane w poprzednich okresach i wypłacone w danym roku obrachunkowym – kwota łączna</t>
  </si>
  <si>
    <t>Odprawy przyznane w danym roku obrachunkowym</t>
  </si>
  <si>
    <t>Odprawy przyznane w danym roku obrachunkowym – liczba pracowników należących do określonego personelu</t>
  </si>
  <si>
    <t>Odprawy przyznane w danym roku obrachunkowym – kwota łączna</t>
  </si>
  <si>
    <t xml:space="preserve">Wzór EU REM3 – Wynagrodzenie odroczone </t>
  </si>
  <si>
    <t>EU - g</t>
  </si>
  <si>
    <t>EU - h</t>
  </si>
  <si>
    <t>Odroczone i zatrzymane wynagrodzenie</t>
  </si>
  <si>
    <t>Łączna kwota odroczonego wynagrodzenia przyznanego za poprzednie okresy wykonywania obowiązków</t>
  </si>
  <si>
    <t xml:space="preserve">
W tym kwota wynagrodzenia przysługującego w danym roku obrachunkowym</t>
  </si>
  <si>
    <t xml:space="preserve">
W tym kwota wynagrodzenia przysługującego w kolejnych latach obrachunkowych</t>
  </si>
  <si>
    <t>Kwota korekty z tytułu wyników dokonanej w danym roku obrachunkowym w celu uwzględnienia odroczonych wynagrodzeń przysługujących w danym roku obrachunkowym</t>
  </si>
  <si>
    <t>Kwota korekty z tytułu wyników dokonanej w danym roku obrachunkowym w celu uwzględnienia odroczonych wynagrodzeń przysługujących w przyszłych latach wykonywania obowiązków</t>
  </si>
  <si>
    <t>Łączna kwota korekty w ciągu danego roku obrachunkowego wynikająca z pośrednich korekt ex post (tj. zmiany wartości odroczonych wynagrodzeń wynikające ze zmian cen instrumentów)</t>
  </si>
  <si>
    <t xml:space="preserve">Łączna kwota odroczonych wynagrodzeń przyznanych przed danym rokiem obrachunkowym i faktycznie wypłaconych w danym roku obrachunkowym </t>
  </si>
  <si>
    <t>Łączna kwota odroczonych wynagrodzeń przyznanego za poprzedni okres wykonywania obowiązków, które przysługuje, ale podlega okresom zatrzymania</t>
  </si>
  <si>
    <t>Inne formy</t>
  </si>
  <si>
    <t>Funkcja zarządcza organu zarządzającego</t>
  </si>
  <si>
    <t>Łączna kwota</t>
  </si>
  <si>
    <t>EUR</t>
  </si>
  <si>
    <t>Osoby o wysokich zarobkach stanowiące określony personel zgodnie z art. 450 lit. i) CRR</t>
  </si>
  <si>
    <t>1 000 000 do poniżej 1 500 000</t>
  </si>
  <si>
    <t>1 500 000 do poniżej 2 000 000</t>
  </si>
  <si>
    <t>2 000 000 do poniżej 2 500 000</t>
  </si>
  <si>
    <t>2 500 000 do poniżej 3 000 000</t>
  </si>
  <si>
    <t>3 000 000 do poniżej 3 500 000</t>
  </si>
  <si>
    <t>3 500 000 do poniżej 4 000 000</t>
  </si>
  <si>
    <t>4 000 000 do poniżej 4 500 000</t>
  </si>
  <si>
    <t>4 500 000 do poniżej 5 000 000</t>
  </si>
  <si>
    <t>5 000 000 do poniżej 6 000 000</t>
  </si>
  <si>
    <t>6 000 000 do poniżej 7 000 000</t>
  </si>
  <si>
    <t>7 000 000 do poniżej 8 000 000</t>
  </si>
  <si>
    <t>x</t>
  </si>
  <si>
    <t>Jeżeli potrzebne są dalsze przedziały płatności, listę należy odpowiednio wydłużyć.</t>
  </si>
  <si>
    <t xml:space="preserve">a </t>
  </si>
  <si>
    <t>Wynagrodzenie organu zarządzającego</t>
  </si>
  <si>
    <t>Obszary działalności</t>
  </si>
  <si>
    <t>Organ zarządzający ogółem</t>
  </si>
  <si>
    <t>Bankowość inwestycyjna</t>
  </si>
  <si>
    <t>Bankowość detaliczna</t>
  </si>
  <si>
    <t>Zarządzanie aktywami</t>
  </si>
  <si>
    <t>Funkcje korporacyjne</t>
  </si>
  <si>
    <t>Niezależne funkcje kontroli wewnętrznej</t>
  </si>
  <si>
    <t>Wszystkie pozostałe</t>
  </si>
  <si>
    <t>Łączna liczba pracowników należących do określonego personelu</t>
  </si>
  <si>
    <t>Łączne wynagrodzenie określonego personelu</t>
  </si>
  <si>
    <t>Wartość bilansowa aktywów obciążonych</t>
  </si>
  <si>
    <t>Wartość godziwa aktywów obciążonych</t>
  </si>
  <si>
    <t>Wartość bilansowa aktywów wolnych od obciążeń</t>
  </si>
  <si>
    <t>Wartość godziwa aktywów wolnych od obciążeń</t>
  </si>
  <si>
    <t>w tym hipotetycznie kwalifikujące się EHQLA i HQLA</t>
  </si>
  <si>
    <t>w tym EHQLA i HQLA</t>
  </si>
  <si>
    <t>Aktywa instytucji ujawniającej informacje</t>
  </si>
  <si>
    <t>Instrumenty kapitałowe</t>
  </si>
  <si>
    <t>Inne aktywa</t>
  </si>
  <si>
    <t>Wolne od obciążeń</t>
  </si>
  <si>
    <t>Wartość godziwa otrzymanego zabezpieczenia lub wyemitowanych własnych dłużnych papierów wartościowych, które mogą zostać obciążone</t>
  </si>
  <si>
    <t>Zabezpieczenia otrzymane przez instytucję ujawniającą informacje</t>
  </si>
  <si>
    <t>Kredyty na żądanie</t>
  </si>
  <si>
    <t>Kredyty i zaliczki inne niż kredyty na żądanie</t>
  </si>
  <si>
    <t>230</t>
  </si>
  <si>
    <t>Inne otrzymane zabezpieczenia</t>
  </si>
  <si>
    <t>240</t>
  </si>
  <si>
    <t>Wyemitowane własne dłużne papiery wartościowe inne niż własne obligacje zabezpieczone lub sekurytyzacje</t>
  </si>
  <si>
    <t xml:space="preserve">ŁĄCZNE OTRZYMANE ZABEZPIECZENIA I WYEMITOWANE WŁASNE DŁUŻNE PAPIERY WARTOŚCIOWE </t>
  </si>
  <si>
    <t>Odpowiadające im zobowiązania, zobowiązania warunkowe lub papiery wartościowe stanowiące przedmiot udzielonej pożyczki</t>
  </si>
  <si>
    <t>Obciążone aktywa, zabezpieczenie otrzymane i wyemitowane własne
dłużne papiery wartościowe inne niż obligacje zabezpieczone i papiery sekurytyzowane</t>
  </si>
  <si>
    <t>Wartość bilansowa wybranych zobowiązań finansowych</t>
  </si>
  <si>
    <t>przejściowy</t>
  </si>
  <si>
    <t>tys. zł</t>
  </si>
  <si>
    <t xml:space="preserve">  Banki centralne</t>
  </si>
  <si>
    <t xml:space="preserve">  Sektor instytucji rządowych i samorządowych</t>
  </si>
  <si>
    <t xml:space="preserve">  Instytucje kredytowe</t>
  </si>
  <si>
    <t xml:space="preserve">  Inne instytucje finansowe</t>
  </si>
  <si>
    <t xml:space="preserve">  Przedsiębiorstwa niefinansowe</t>
  </si>
  <si>
    <t xml:space="preserve">            W tym MŚP</t>
  </si>
  <si>
    <t xml:space="preserve">  Gospodarstwa domowe</t>
  </si>
  <si>
    <t xml:space="preserve">        W tym MŚP</t>
  </si>
  <si>
    <t xml:space="preserve">  W tym zabezpieczone</t>
  </si>
  <si>
    <t xml:space="preserve">    W tym zabezpieczone nieruchomościami</t>
  </si>
  <si>
    <t xml:space="preserve">      w tym instrumenty o współczynniku LTV wyższym niż 60 % i nie wyższym niż 80 %</t>
  </si>
  <si>
    <t xml:space="preserve">      w tym instrumenty o współczynniku LTV wyższym niż 80 % i nie wyższym niż 100 %</t>
  </si>
  <si>
    <t xml:space="preserve">      W tym instrumenty o współczynniku LTV wyższym niż 100 %</t>
  </si>
  <si>
    <t xml:space="preserve">  W tym o wartości ograniczonej do wartości ekspozycji</t>
  </si>
  <si>
    <t xml:space="preserve">    W tym nieruchomości</t>
  </si>
  <si>
    <t xml:space="preserve">  W tym o wartości powyżej pułapu</t>
  </si>
  <si>
    <t xml:space="preserve">  Nieruchomości mieszkalne</t>
  </si>
  <si>
    <t xml:space="preserve">  Nieruchomości komercyjne</t>
  </si>
  <si>
    <t xml:space="preserve">  Ruchomości (pojazdy, statki itp.)</t>
  </si>
  <si>
    <t xml:space="preserve">  Instrumenty kapitałowe i dłużne</t>
  </si>
  <si>
    <t xml:space="preserve">  Inne zabezpieczenia</t>
  </si>
  <si>
    <t>* Ekspozycje oraz aktywa ważone ryzykiem z tytułu ryzyka kredytowego, zgodnie z Rozporządzeniem 2021/ 637.</t>
  </si>
  <si>
    <t>* Zakres ujawnianych informacji zgodny z CRR.</t>
  </si>
  <si>
    <t>Koniec kwartału</t>
  </si>
  <si>
    <t>Zakres konsolidacji: skonsolidowanej</t>
  </si>
  <si>
    <t>Częstotliwość 
[HY, Y]</t>
  </si>
  <si>
    <t>Y</t>
  </si>
  <si>
    <t>EU TLAC3 - Kolejność zaspokajania wierzycieli – podmiot restrukturyzacji i uporządkowanej likwidacji</t>
  </si>
  <si>
    <t>w tym wieczyste papiery wartościowe</t>
  </si>
  <si>
    <t>w tym rezydualny termin zapadalności ≥ 10 lat, ale z wyłączeniem wieczystych papierów wartościowych</t>
  </si>
  <si>
    <t>w tym rezydualny termin zapadalności ≥ 5 lat &lt; 10 lat</t>
  </si>
  <si>
    <t>w tym rezydualny termin zapadalności ≥ 2 lata &lt; 5 lat</t>
  </si>
  <si>
    <t>w tym rezydualny termin zapadalności ≥ 1 rok &lt; 2 lata</t>
  </si>
  <si>
    <t>Zobowiązania i fundusze własne pomniejszone o wyłączone zobowiązania</t>
  </si>
  <si>
    <t>Zobowiązania i fundusze własne</t>
  </si>
  <si>
    <t>Opis stopnia uprzywilejowania w postępowaniu upadłościowym (tekst dowolny)</t>
  </si>
  <si>
    <t>(najniższy stopień)</t>
  </si>
  <si>
    <t xml:space="preserve">Suma kolumn 1–n </t>
  </si>
  <si>
    <t>Klasyfikacja stopni uprzywilejowania w postępowaniu upadłościowym</t>
  </si>
  <si>
    <t>Podzbiór zobowiązań i funduszy własnych pomniejszonych o wyłączone zobowiązania, które są funduszami własnymi i zobowiązaniami potencjalnie kwalifikującymi się do spełnienia [należy wybrać właściwe: MREL/TLAC]</t>
  </si>
  <si>
    <t xml:space="preserve">
w tym wyłączone zobowiązania
 </t>
  </si>
  <si>
    <t>EU TLAC3a: Kolejność zaspokajania wierzycieli – podmiot restrukturyzacji i uporządkowanej likwidacji</t>
  </si>
  <si>
    <t>EU PV1 – Korekty z tytułu ostrożnej wyceny (PVA)</t>
  </si>
  <si>
    <t xml:space="preserve">  Objęta metodą standardową:</t>
  </si>
  <si>
    <t xml:space="preserve">  Objęta alternatywną metodą standardową:</t>
  </si>
  <si>
    <t xml:space="preserve">    W tym: odroczone</t>
  </si>
  <si>
    <t xml:space="preserve">  W tym: inne formy</t>
  </si>
  <si>
    <t xml:space="preserve">  W tym: inne instrumenty</t>
  </si>
  <si>
    <t xml:space="preserve">  W tym: instrumenty związane z akcjami lub równoważne instrumenty niepieniężne </t>
  </si>
  <si>
    <t xml:space="preserve">  W tym: akcje lub odpowiadające im tytuły własności</t>
  </si>
  <si>
    <t xml:space="preserve">  W tym: w formie środków pieniężnych</t>
  </si>
  <si>
    <t xml:space="preserve">  (Nie ma zastosowania w UE)</t>
  </si>
  <si>
    <t xml:space="preserve">    W tym najwyższa wypłata przyznana jednej osobie</t>
  </si>
  <si>
    <t xml:space="preserve">    W tym odprawy wypłacone w danym roku obrachunkowym, które nie są uwzględniane w górnym pułapie premii</t>
  </si>
  <si>
    <t xml:space="preserve">    W tym odprawy odroczone</t>
  </si>
  <si>
    <t xml:space="preserve">    W tym odprawy wypłacone w danym roku obrachunkowym </t>
  </si>
  <si>
    <t xml:space="preserve">    W tym gwarantowane wypłaty wynagrodzenia zmiennego dokonywane w danym roku obrachunkowym, które nie są uwzględniane w górnym pułapie premii</t>
  </si>
  <si>
    <t xml:space="preserve">   Inne instrumenty</t>
  </si>
  <si>
    <t xml:space="preserve">   Instrumenty związane z akcjami lub równoważne instrumenty niepieniężne </t>
  </si>
  <si>
    <t xml:space="preserve">   Akcje lub odpowiadające im tytuły własności</t>
  </si>
  <si>
    <t xml:space="preserve">   W formie środków pieniężnych</t>
  </si>
  <si>
    <t xml:space="preserve">   Inne formy</t>
  </si>
  <si>
    <t xml:space="preserve">  W tym: wynagrodzenie stałe </t>
  </si>
  <si>
    <t xml:space="preserve">  W tym: wynagrodzenie zmienne </t>
  </si>
  <si>
    <t xml:space="preserve">  W tym: pozostały określony personel</t>
  </si>
  <si>
    <t xml:space="preserve">  W tym: pozostali członkowie kadry kierowniczej wyższego szczebla</t>
  </si>
  <si>
    <t xml:space="preserve">  W tym: członkowie organu zarządzającego</t>
  </si>
  <si>
    <t xml:space="preserve">  w tym: wyemitowane przez przedsiębiorstwa niefinansowe</t>
  </si>
  <si>
    <t xml:space="preserve">  w tym: wyemitowane przez instytucje finansowe</t>
  </si>
  <si>
    <t xml:space="preserve">  w tym: wyemitowane przez sektor instytucji rządowych i samorządowych</t>
  </si>
  <si>
    <t xml:space="preserve">  w tym: sekurytyzacje</t>
  </si>
  <si>
    <t xml:space="preserve">  w tym: obligacje zabezpieczone</t>
  </si>
  <si>
    <t>Nieoddane jeszcze w zastaw wyemitowane własne obligacje zabezpieczone i sekurytyzacje</t>
  </si>
  <si>
    <t xml:space="preserve">
Wartość godziwa otrzymanego obciążonego zabezpieczenia lub wyemitowanych własnych dłużnych papierów wartościowych</t>
  </si>
  <si>
    <t>HY</t>
  </si>
  <si>
    <t xml:space="preserve">EU LI1 – Różnice między rachunkowym a ostrożnościowym zakresem konsolidacji oraz przyporządkowanie kategorii sprawozdań finansowych do kategorii ryzyka regulacyjnego </t>
  </si>
  <si>
    <t>Rodzaj zdarzenia</t>
  </si>
  <si>
    <t>Suma strat</t>
  </si>
  <si>
    <t>Kategoria zdarzenia</t>
  </si>
  <si>
    <t>Kwota rzeczywista brutto</t>
  </si>
  <si>
    <t>Kwota rzeczywista netto</t>
  </si>
  <si>
    <t>Rozkład strat rzeczywistych z tytułu ryzyka operacyjnego według rodzajów i kategorii zdarzenia</t>
  </si>
  <si>
    <t>ORM - Rozkład strat rzeczywistych z tytułu ryzyka operacyjnego według rodzajów i kategorii zdarzenia</t>
  </si>
  <si>
    <t>Porównanie funduszy własnych instytucji oraz współczynnika kapitałowego oraz wskaźnika dźwigni finansowej z uwzględnieniem i bez uwzględnienia zastosowania rozwiązań przejściowych dotyczących MSSF 9 i analogicznych oczekiwanych strat z tytułu kredytów (Wytyczne EBA/GL/2020/12)</t>
  </si>
  <si>
    <t>Dostępny kapitał (kwoty)</t>
  </si>
  <si>
    <t>Kapitał podstawowy Tier 1 (CET1)</t>
  </si>
  <si>
    <t>Kapitał podstawowy Tier 1, gdyby nie stosowano rozwiązań przejściowych dotyczących MSSF 9 lub analogicznych oczekiwanych strat z tytułu kredytów</t>
  </si>
  <si>
    <t>Kapitał podstawowy Tier 1, gdyby nie stosowano tymczasowego traktowania niezrealizowanych zysków i strat wycenianych według wartości godziwej przez inne całkowite dochody, zgodnie z art. 468 Rozporządzenia</t>
  </si>
  <si>
    <t>Kapitał Tier 1</t>
  </si>
  <si>
    <t>Kapitał Tier 1, gdyby nie stosowano rozwiązań przejściowych dotyczących MSSF 9 lub analogicznych oczekiwanych strat z tytułu kredytów</t>
  </si>
  <si>
    <t>4a</t>
  </si>
  <si>
    <t>Kapitał Tier 1,  gdyby nie stosowano tymczasowego traktowania niezrealizowanych zysków i strat wycenianych według wartości godziwej przez inne całkowite dochody, zgodnie z art. 468 Rozporządzenia</t>
  </si>
  <si>
    <t>Łączny kapitał, gdyby nie stosowano rozwiązań przejściowych dotyczących MSSF 9 lub analogicznych oczekiwanych strat z tytułu kredytów</t>
  </si>
  <si>
    <t>6a</t>
  </si>
  <si>
    <t>Łączny kapitał,   gdyby nie stosowano tymczasowego traktowania niezrealizowanych zysków i strat wycenianych według wartości godziwej przez inne całkowite dochody, zgodnie z art. 468 Rozporządzenia</t>
  </si>
  <si>
    <t>Aktywa ważone ryzykiem (kwoty)</t>
  </si>
  <si>
    <t>Aktywa ważone ryzykiem ogółem</t>
  </si>
  <si>
    <t>Aktywa ważone ryzykiem ogółem, gdyby nie stosowano rozwiązań przejściowych dotyczących MSSF 9 lub analogicznych oczekiwanych strat kredytowych</t>
  </si>
  <si>
    <t>Współczynniki kapitałowe</t>
  </si>
  <si>
    <t>Kapitał podstawowy Tier 1 (jako procent kwoty ekspozycji na ryzyko)</t>
  </si>
  <si>
    <t>Kapitał podstawowy Tier 1 (jako procent kwoty ekspozycji na ryzyko), gdyby nie stosowano rozwiązań przejściowych dotyczących MSSF 9 lub analogicznych oczekiwanych strat z tytułu kredytów</t>
  </si>
  <si>
    <t>10a</t>
  </si>
  <si>
    <t>Kapitał podstawowy Tier 1 (jako procent kwoty ekspozycji na ryzyko),  gdyby nie stosowano tymczasowego traktowania niezrealizowanych zysków i strat wycenianych według wartości godziwej przez inne całkowite dochody, zgodnie z art. 468 Rozporządzenia</t>
  </si>
  <si>
    <t>Kapitał Tier 1 (jako procent kwoty ekspozycji na ryzyko)</t>
  </si>
  <si>
    <t>Kapitał Tier 1 (jako procent kwoty ekspozycji na ryzyko), gdyby nie stosowano rozwiązań przejściowych dotyczących MSSF 9 lub analogicznych oczekiwanych strat z tytułu kredytów</t>
  </si>
  <si>
    <t>12a</t>
  </si>
  <si>
    <t>Kapitał Tier 1 (jako procent kwoty ekspozycji na ryzyko), gdyby nie stosowano tymczasowego traktowania niezrealizowanych zysków i strat wycenianych według wartości godziwej przez inne całkowite dochody, zgodnie z art. 468 Rozporządzenia</t>
  </si>
  <si>
    <t>Łączny kapitał (jako procent kwoty ekspozycji na ryzyko)</t>
  </si>
  <si>
    <t>Łączny kapitał (jako procent kwoty ekspozycji na ryzyko), gdyby nie stosowano rozwiązań przejściowych dotyczących MSSF 9 lub analogicznych oczekiwanych strat z tytułu kredytów</t>
  </si>
  <si>
    <t>14a</t>
  </si>
  <si>
    <t>Łączny kapitał (jako procent kwoty ekspozycji na ryzyko), gdyby nie stosowano tymczasowego traktowania niezrealizowanych zysków i strat wycenianych według wartości godziwej przez inne całkowite dochody, zgodnie z art. 468 Rozporządzenia</t>
  </si>
  <si>
    <t>Wskaźnik dźwigni finansowej</t>
  </si>
  <si>
    <t>Miara ekspozycji całkowitej składającej się na wskaźnik dźwigni</t>
  </si>
  <si>
    <t>Wskaźnik dźwigni finansowej, gdyby nie stosowano rozwiązań przejściowych dotyczących MSSF 9 lub analogicznych oczekiwanych strat z tytułu kredytów</t>
  </si>
  <si>
    <t>17a</t>
  </si>
  <si>
    <t>Wskaźnik dźwigni finansowej,  gdyby nie stosowano tymczasowego traktowania niezrealizowanych zysków i strat wycenianych według wartości godziwej przez inne całkowite dochody, zgodnie z art. 468 Rozporządzenia</t>
  </si>
  <si>
    <t>IFRS9 - Porównanie funduszy własnych, współczynnika kapitałowego oraz wskaźnika dźwigni finansowej z uwzględnieniem i bez uwzględnienia rozwiązań przejściowych dot. MSSF 9</t>
  </si>
  <si>
    <t>Lista tabel</t>
  </si>
  <si>
    <t>ramom ryzyka 
kredytowego</t>
  </si>
  <si>
    <t xml:space="preserve">ramom 
sekurytyzacji </t>
  </si>
  <si>
    <t>ramom ryzyka 
rynkowego</t>
  </si>
  <si>
    <t xml:space="preserve">ramom ryzyka 
kredytowego kontrahenta </t>
  </si>
  <si>
    <t>EU LR1 – LRSum - Zestawienie dotyczące uzgodnienia aktywów księgowych i ekspozycji wskaźnika dźwigni</t>
  </si>
  <si>
    <t>EU LR2 – LRCom - Wspólne ujawnianie wskaźnika dźwigni</t>
  </si>
  <si>
    <t>EU LR3 – LRSpl - Podział ekspozycji bilansowych (z wyłączeniem instrumentów pochodnych, transakcji finansowanych z użyciem papierów wartościowych (SFT) i ekspozycji wyłączonych)</t>
  </si>
  <si>
    <t xml:space="preserve">EU LIQ2 - Wskaźnik stabilnego finansowania netto </t>
  </si>
  <si>
    <t>EU CR1 - Ekspozycje obsługiwane i nieobsługiwane oraz powiązane rezerwy</t>
  </si>
  <si>
    <t>EU CR1-A - Termin zapadalności ekspozycji</t>
  </si>
  <si>
    <t>EU CR2 - Zmiany stanu nieobsługiwanych kredytów i zaliczek</t>
  </si>
  <si>
    <t>EU CR2a - Zmiany stanu nieobsługiwanych kredytów i zaliczek oraz powiązanych skumulowanych odzyskanych kwot netto</t>
  </si>
  <si>
    <t>EU CQ1 - Jakość kredytowa ekspozycji restrukturyzowanych</t>
  </si>
  <si>
    <t>EU CQ2 - Jakość działań restrukturyzacyjnych</t>
  </si>
  <si>
    <t>EU CQ3 - Jakość kredytowa przeterminowanych ekspozycji obsługiwanych i nieobsługiwanych w podziale według liczby dni przeterminowania</t>
  </si>
  <si>
    <t>EU CQ5 - Jakość kredytowa kredytów i zaliczek według branż</t>
  </si>
  <si>
    <t xml:space="preserve">EU CQ6 - Wycena zabezpieczenia – kredyty i zaliczki </t>
  </si>
  <si>
    <t xml:space="preserve">EU CQ7 - Zabezpieczenia uzyskane przez przejęcie i postępowania egzekucyjne </t>
  </si>
  <si>
    <t>EU CQ8 - Zabezpieczenia uzyskane przez przejęcie i postępowania egzekucyjne – w podziale według analiz analogicznych</t>
  </si>
  <si>
    <t>EU CR3 – Przegląd technik ograniczania ryzyka kredytowego -  Ujawnianie informacji na temat stosowania technik ograniczania ryzyka kredytowego</t>
  </si>
  <si>
    <t>EU KM2 - Najważniejsze wskaźniki – MREL i w stosownych przypadkach wymóg w zakresie funduszy własnych i zobowiązań kwalifikowalnych dotyczący globalnych instytucji o znaczeniu systemowym</t>
  </si>
  <si>
    <t xml:space="preserve">EU TLAC1 - Elementy składowe – MREL i w stosownych przypadkach wymóg w zakresie funduszy własnych i zobowiązań kwalifikowalnych dotyczący globalnych instytucji o znaczeniu systemowym </t>
  </si>
  <si>
    <t xml:space="preserve">EU KM2: Najważniejsze wskaźniki – MREL i w stosownych przypadkach wymóg w zakresie funduszy własnych i zobowiązań kwalifikowalnych dotyczący globalnych instytucji o znaczeniu systemowym </t>
  </si>
  <si>
    <t xml:space="preserve">Minimalny wymóg w zakresie funduszy własnych i zobowiązań kwalifikowalnych (MREL) </t>
  </si>
  <si>
    <t xml:space="preserve">Wymóg w zakresie funduszy własnych i zobowiązań kwalifikowalnych dotyczący globalnych instytucji o znaczeniu systemowym (TLAC) </t>
  </si>
  <si>
    <t>Fundusze własne i zobowiązania kwalifikowalne, współczynniki i elementy składowe</t>
  </si>
  <si>
    <t>Fundusze własne i zobowiązania kwalifikowalne</t>
  </si>
  <si>
    <t>EU-1a</t>
  </si>
  <si>
    <t>W tym fundusze własne i zobowiązania podporządkowane</t>
  </si>
  <si>
    <t>Łączna kwota ekspozycji na ryzyko grupy restrukturyzacji i uporządkowanej likwidacji (TREA)</t>
  </si>
  <si>
    <t>Fundusze własne i zobowiązania kwalifikowalne wyrażone jako odsetek TREA</t>
  </si>
  <si>
    <t>Miara ekspozycji całkowitej (TEM) grupy restrukturyzacji i uporządkowanej likwidacji</t>
  </si>
  <si>
    <t>Fundusze własne i zobowiązania kwalifikowalne wyrażone jako odsetek TEM</t>
  </si>
  <si>
    <t>Czy ma zastosowanie wyłączenie z podporządkowania przewidziane w art. 72b ust. 4 rozporządzenia (UE) nr 575/2013? (wyłączenie w wysokości 5 %)</t>
  </si>
  <si>
    <t>6b</t>
  </si>
  <si>
    <t>Kwota łączna dozwolonych niepodporządkowanych instrumentów zobowiązań kwalifikowalnych, jeżeli swoboda decyzji co do podporządkowania zgodnie z art. 72b ust. 3 rozporządzenia (UE) nr 575/2013 jest stosowana (wyłączenie w wysokości maks. 3,5 %)</t>
  </si>
  <si>
    <t>6c</t>
  </si>
  <si>
    <t>w przypadku gdy ograniczone wyłączenie z podporządkowania ma zastosowanie zgodnie z art. 72b ust. 3 rozporządzenia (UE) nr 575/2013, kwota wyemitowanych środków, których stopień uprzywilejowania jest równy stopniowi uprzywilejowania wyłączonych zobowiązań i które ujęto w wierszu 1, podzielona przez kwotę wyemitowanych środków, których stopień uprzywilejowania jest równy stopniowi uprzywilejowania wyłączonych zobowiązań i które zostałyby ujęte w wierszu 1, jeżeli nie zastosowano by ograniczenia (%)</t>
  </si>
  <si>
    <t>Minimalny wymóg w zakresie funduszy własnych i zobowiązań kwalifikowalnych (MREL)</t>
  </si>
  <si>
    <t>MREL wyrażony jako odsetek TREA</t>
  </si>
  <si>
    <t>W tym część, która musi zostać spełniona z wykorzystaniem funduszy własnych lub zobowiązań podporządkowanych</t>
  </si>
  <si>
    <t>MREL wyrażony jako odsetek TEM</t>
  </si>
  <si>
    <t xml:space="preserve">EU TLAC1 – Elementy składowe – MREL i w stosownych przypadkach wymóg w zakresie funduszy własnych i zobowiązań kwalifikowalnych dotyczący globalnych instytucji o znaczeniu systemowym </t>
  </si>
  <si>
    <t xml:space="preserve">Pozycja uzupełniająca: Kwoty kwalifikujące się do celów MREL, ale nie do celów TLAC </t>
  </si>
  <si>
    <t xml:space="preserve">Fundusze własne i zobowiązania kwalifikowalne oraz korekty </t>
  </si>
  <si>
    <t>Kapitał dodatkowy Tier I</t>
  </si>
  <si>
    <t>Zbiór pusty w UE</t>
  </si>
  <si>
    <t>Kapitał Tier II</t>
  </si>
  <si>
    <t>Fundusze własne do celów art. 92a rozporządzenia (UE) nr 575/2013 i art. 45 dyrektywy 2014/59/UE</t>
  </si>
  <si>
    <t xml:space="preserve">Fundusze własne i zobowiązania kwalifikowalne: Elementy kapitału nieregulacyjnego </t>
  </si>
  <si>
    <t>Instrumenty zobowiązań kwalifikowalnych wyemitowane bezpośrednio przez podmiot restrukturyzacji i uporządkowanej likwidacji podporządkowane wyłączonym zobowiązaniom (niepodlegające zasadzie praw nabytych)</t>
  </si>
  <si>
    <t>EU-12a</t>
  </si>
  <si>
    <t>Instrumenty zobowiązań kwalifikowalnych wyemitowane przez inne podmioty należące do grupy restrukturyzacji i uporządkowanej likwidacji podporządkowane wyłączonym zobowiązaniom (niepodlegające zasadzie praw nabytych)</t>
  </si>
  <si>
    <t>EU-12b</t>
  </si>
  <si>
    <t>Instrumenty zobowiązań kwalifikowalnych podporządkowane wyłączonym zobowiązaniom wyemitowane przed dniem 27 czerwca 2019 r. (podporządkowane podlegające zasadzie praw nabytych)</t>
  </si>
  <si>
    <t>EU-12c</t>
  </si>
  <si>
    <t>Instrumenty w Tier II o rezydualnym terminie zapadalności wynoszącym co najmniej jeden rok, w takim zakresie, w jakim nie kwalifikują się one jako pozycje w Tier II</t>
  </si>
  <si>
    <t>Zobowiązania kwalifikowalne niepodporządkowane wyłączonym zobowiązaniom (niepodlegające zasadzie praw nabytych, przed zastosowaniem ograniczenia)</t>
  </si>
  <si>
    <t>Zobowiązania kwalifikowalne niepodporządkowane wyłączonym zobowiązaniom wyemitowane przed dniem 27 czerwca 2019 r. (przed zastosowaniem ograniczenia)</t>
  </si>
  <si>
    <t>Kwota niepodporządkowanych instrumentów zobowiązań kwalifikowalnych, w stosownych przypadkach po zastosowaniu przepisów art. 72b ust. 3 CRR</t>
  </si>
  <si>
    <t>Pozycje zobowiązań kwalifikowalnych przed korektą</t>
  </si>
  <si>
    <t>W tym pozycje zobowiązań podporządkowanych</t>
  </si>
  <si>
    <t>Fundusze własne i zobowiązania kwalifikowalne: Korekty elementów kapitału nieregulacyjnego</t>
  </si>
  <si>
    <t>Pozycje funduszy własnych i zobowiązań kwalifikowalnych przed korektą</t>
  </si>
  <si>
    <t>(Odliczenie ekspozycji między grupami restrukturyzacji i uporządkowanej likwidacji realizującymi strategię wielokrotnych punktów kontaktowych)</t>
  </si>
  <si>
    <t>(Odliczenie inwestycji w inne instrumenty zobowiązań kwalifikowalnych)</t>
  </si>
  <si>
    <t>Fundusze własne i zobowiązania kwalifikowalne po korekcie</t>
  </si>
  <si>
    <t>W tym: fundusze własne i zobowiązania podporządkowane</t>
  </si>
  <si>
    <t xml:space="preserve">Kwota ekspozycji ważonej ryzykiem i miara ekspozycji wskaźnika dźwigni grupy restrukturyzacji i uporządkowanej likwidacji </t>
  </si>
  <si>
    <t>Łączna kwota ekspozycji na ryzyko (TREA)</t>
  </si>
  <si>
    <t>Miara ekspozycji całkowitej (TEM)</t>
  </si>
  <si>
    <t xml:space="preserve">Współczynnik funduszy własnych i zobowiązań kwalifikowalnych </t>
  </si>
  <si>
    <t>Kapitał podstawowy Tier I (wyrażony jako odsetek TREA) dostępny po spełnieniu wymogów grupy restrukturyzacji i uporządkowanej likwidacji</t>
  </si>
  <si>
    <t>Wymóg połączonego bufora specyficznego dla instytucji</t>
  </si>
  <si>
    <t>w tym wymóg utrzymywania bufora zabezpieczającego</t>
  </si>
  <si>
    <t>w tym wymóg utrzymywania bufora antycyklicznego</t>
  </si>
  <si>
    <t>w tym wymóg utrzymywania bufora ryzyka systemowego</t>
  </si>
  <si>
    <t>EU-31a</t>
  </si>
  <si>
    <t>w tym bufor globalnych instytucji o znaczeniu systemowym lub innych instytucji o znaczeniu systemowym</t>
  </si>
  <si>
    <t xml:space="preserve">Pozycje uzupełniające </t>
  </si>
  <si>
    <t>EU-32</t>
  </si>
  <si>
    <t>Łączna kwota wyłączonych zobowiązań, o których mowa w art. 72a ust. 2 rozporządzenia (UE) nr 575/2013</t>
  </si>
  <si>
    <t>31.12.2024</t>
  </si>
  <si>
    <t>30.09.2024</t>
  </si>
  <si>
    <t>30.06.2024</t>
  </si>
  <si>
    <t>31.03.2024</t>
  </si>
  <si>
    <t>31.12.2023</t>
  </si>
  <si>
    <t/>
  </si>
  <si>
    <t>Wzór EU CCA - Główne cechy regulacyjnych instrumentów funduszy własnych i instrumentów zobowiązań kwalifikowalnych</t>
  </si>
  <si>
    <t>Obligacje BPS0326</t>
  </si>
  <si>
    <t>Obligacje BPS0228</t>
  </si>
  <si>
    <t>Obligacje BPS0328</t>
  </si>
  <si>
    <t>Obligacje BPS1029</t>
  </si>
  <si>
    <t>Obligacje BPS1029A</t>
  </si>
  <si>
    <t>Obligacje BPS0728</t>
  </si>
  <si>
    <t>Obligacje BPS1130</t>
  </si>
  <si>
    <t>Bank BPS S.A.</t>
  </si>
  <si>
    <t>-</t>
  </si>
  <si>
    <t>publiczna</t>
  </si>
  <si>
    <t>Prawo polskie</t>
  </si>
  <si>
    <t>3a</t>
  </si>
  <si>
    <t>nie dotyczy</t>
  </si>
  <si>
    <t>Obecny sposób ujmowania z uwzględnieniem, w stosownych przypadkach, przejściowych przepisów CRR</t>
  </si>
  <si>
    <t>Tier II</t>
  </si>
  <si>
    <t>Zasady określone w rozporządzeniu CRR obowiązujące po okresie przejściowym</t>
  </si>
  <si>
    <t>Kwalifikowalne na poziomie jednostkowym lub (sub-)skonsolidowanym/ na poziomie jednostkowym oraz (sub-)skonsolidowanym</t>
  </si>
  <si>
    <t>jednostkowy
/skonsolidowany</t>
  </si>
  <si>
    <t>Rodzaj instrumentu (rodzaje określane zgodnie z systemem prawnym)</t>
  </si>
  <si>
    <t>obligacje podporządkowane</t>
  </si>
  <si>
    <t>Kwota uznana w kapitale regulacyjnym lub zobowiązaniach kwalifikowalnych (waluta w mln, według stanu na ostatni dzień sprawozdawczy) (mln zł)</t>
  </si>
  <si>
    <t>Wartość nominalna instrumentu (mln zł)</t>
  </si>
  <si>
    <t>należność główna wraz z należnymi odsetkami naliczonymi w Dacie Wykupu</t>
  </si>
  <si>
    <t>Zobowiązanie - koszt zamortyzowany</t>
  </si>
  <si>
    <t>terminowe</t>
  </si>
  <si>
    <t>Pierwotny termin zapadalności</t>
  </si>
  <si>
    <t>tak</t>
  </si>
  <si>
    <t>Tak</t>
  </si>
  <si>
    <t>Termin wykupu opcjonalnego, termin wykupu warunkowego oraz kwota wykupu (mln  zł)</t>
  </si>
  <si>
    <t>2021-03-30      83,90</t>
  </si>
  <si>
    <t>2023-02-26     40,00</t>
  </si>
  <si>
    <t>2023-03-19      55,60</t>
  </si>
  <si>
    <t>2024-10-15      36,00</t>
  </si>
  <si>
    <t>2024-10-30    47,60</t>
  </si>
  <si>
    <t>2028-07-13   97,20</t>
  </si>
  <si>
    <t>2028-12-05   140,00</t>
  </si>
  <si>
    <t>Kolejne terminy wykupu, jeśli dotyczy</t>
  </si>
  <si>
    <t>Stała lub zmienna dywidenda / stały lub zmienny kupon</t>
  </si>
  <si>
    <t>stopa zmienna</t>
  </si>
  <si>
    <t>Kupon odsetkowy oraz dowolny powiązany wskaźnik</t>
  </si>
  <si>
    <t>WIBOR6M + 350 pb</t>
  </si>
  <si>
    <t>WIBOR6M + 400 pb</t>
  </si>
  <si>
    <t>WIBOR6M + 250 pb</t>
  </si>
  <si>
    <t>WIBOR6M + 150 pb</t>
  </si>
  <si>
    <t>WIBOR6M + 200 pb</t>
  </si>
  <si>
    <t>Istnienie zapisanych praw do niewypłacenia dywidendy</t>
  </si>
  <si>
    <t>W pełni uznaniowe, częściowo uznaniowe czy obowiązkowe (pod względem terminu)</t>
  </si>
  <si>
    <t>obowiązkowe</t>
  </si>
  <si>
    <t>W pełni uznaniowe, częściowo uznaniowe czy obowiązkowe (pod względem kwoty)</t>
  </si>
  <si>
    <t>Istnienie opcji z oprocentowaniem rosnącym lub innej zachęty do wykupu</t>
  </si>
  <si>
    <t>nie</t>
  </si>
  <si>
    <t>Niekumulowane czy skumulowane</t>
  </si>
  <si>
    <t>niekumulacyjny</t>
  </si>
  <si>
    <t>niezamienne</t>
  </si>
  <si>
    <t>Jeżeli zamienne, zdarzenie lub zdarzenia wywołujące zamianę</t>
  </si>
  <si>
    <t>Jeżeli zamienne, w pełni czy częściowo</t>
  </si>
  <si>
    <t>Jeżeli zamienne, wskaźnik konwersji</t>
  </si>
  <si>
    <t>Jeżeli zamienne, zmiana obowiązkowa czy opcjonalna</t>
  </si>
  <si>
    <t>Jeżeli zamienne, należy określić rodzaj instrumentu, na który można dokonać zamiany</t>
  </si>
  <si>
    <t>Jeżeli zamienne, należy określić emitenta instrumentu, na który dokonuje się zamiany</t>
  </si>
  <si>
    <t>W przypadku odpisu obniżającego wartość, zdarzenie lub zdarzenia wywołujące odpis obniżający wartość</t>
  </si>
  <si>
    <t>W przypadku odpisu obniżającego wartość, w pełni czy częściowo</t>
  </si>
  <si>
    <t>W przypadku odpisu obniżającego wartość, trwale czy tymczasowo</t>
  </si>
  <si>
    <t>W przypadku tymczasowego odpisu obniżającego wartość, opis mechanizmu odpisu obniżającego wartość</t>
  </si>
  <si>
    <t>34a</t>
  </si>
  <si>
    <t>Kategoria 7/8</t>
  </si>
  <si>
    <t>Kategoria 8</t>
  </si>
  <si>
    <t>Pozycja w hierarchii podporządkowania w przypadku likwidacji (należy określić rodzaj instrumentu bezpośrednio uprzywilejowanego, w odniesieniu do danego instrumentu)</t>
  </si>
  <si>
    <t>Zgodnie z hierarchią 
roszczeń</t>
  </si>
  <si>
    <t xml:space="preserve">b </t>
  </si>
  <si>
    <t>Pożyczka 
podporządkowana</t>
  </si>
  <si>
    <t>Banki Spółdzielcze (pożyczkodawcy)</t>
  </si>
  <si>
    <t>TAK</t>
  </si>
  <si>
    <t>Kapitał Dodatkowy Tier I</t>
  </si>
  <si>
    <t xml:space="preserve">Pożyczki  podporządkowane </t>
  </si>
  <si>
    <t>Zobowiązanie podporządkowane (AT1)</t>
  </si>
  <si>
    <t>wieczyste</t>
  </si>
  <si>
    <t>Pożyczka oparta jest o stawkę WIBID 6M powiększoną o 300 pb.</t>
  </si>
  <si>
    <t>NIE</t>
  </si>
  <si>
    <t>Zdarzenie inicjujące, polegające na obniżeniu współczynnika kapitałowego Pożyczkobiorcy (Bank BPS) dotyczące kapitału podstawowego Tier I, o którym mowa art. 92 ust. 1 lit. a Rozporządzenia 575/2013, poniżej poziomu 5,125% obliczanego na poziomie jednostkowym.</t>
  </si>
  <si>
    <t>w pełni lub częsciowo</t>
  </si>
  <si>
    <t>tymczasowo</t>
  </si>
  <si>
    <t>Odpis aktualizujący zostanie dokonany proporcjonalnie do wszystkich posiadaczy Instrumentów dodatkowych w Tier I, w odniesieniu do których stosuje się podobny mechanizm odpisu obniżającego wartość instrumentu oraz identyczny poziom Zdarzenia inicjującego. Łączna kwota odpisów aktualizujących będzie równa kwocie wymaganej do pełnego przywrócenia współczynnika kapitału podstawowego Tier I Pożyczkobiorcy do minimalnego poziomu współczynnika tj. 5,125%, ale nieprzekraczającej sumy kwot nominalnych odpowiednich instrumentów w momencie wystąpienia Zdarzenia inicjującego. Wysokość odpisu, o którym mowa w zdaniu poprzedzającym, oraz pozostałe warunki umorzenia Pożyczki określone zostaną w drodze uchwały Zarządu Pożyczkobiorcy.</t>
  </si>
  <si>
    <t>Kategoria 9</t>
  </si>
  <si>
    <t>Należności Pożyczkodawcy wynikające z Pożyczki zostaną zaspokojone zgodnie z art. 440 ust. 2 Prawa upadłościowego w kategorii dziewiątej, tj. po należnościach z tytułu zobowiązań podporządkowanych niezaliczanych do funduszy własnych banku wraz z odsetkami i kosztami egzekucji (kategoria siódma), należnościach z tytułu zobowiązań zaliczanych do funduszy własnych banku, o których mowa w art. 62 Rozporządzenia 575/2013 (pozycje w Tier II) wraz z odsetkami i kosztami egzekucji (kategoria ósma) oraz w kolejności jedynie przed należnościami z tytułu zobowiązań zaliczanych do funduszy własnych banku, o których mowa w art. 26 Rozporządzenia 575/2013 (pozycje kapitału podstawowego Tier I) wraz z odsetkami i kosztami egzekucji (kategoria dziesiąta).</t>
  </si>
  <si>
    <t>Akcje seria A</t>
  </si>
  <si>
    <t>Akcje seria B</t>
  </si>
  <si>
    <t>Akcje seria C</t>
  </si>
  <si>
    <t>Akcje seria D</t>
  </si>
  <si>
    <t>Akcje seria E</t>
  </si>
  <si>
    <t>Akcje seria F</t>
  </si>
  <si>
    <t>Akcje seria H</t>
  </si>
  <si>
    <t>Akcje seria I</t>
  </si>
  <si>
    <t>Akcje seria J</t>
  </si>
  <si>
    <t>Akcje seria K</t>
  </si>
  <si>
    <t>Akcje seria L</t>
  </si>
  <si>
    <t>Akcje seria M</t>
  </si>
  <si>
    <t>Akcje seria N</t>
  </si>
  <si>
    <t>Akcje seria O</t>
  </si>
  <si>
    <t>Akcje seria P</t>
  </si>
  <si>
    <t>Akcje seria R</t>
  </si>
  <si>
    <t>Akcje seria S</t>
  </si>
  <si>
    <t>Akcje seria T</t>
  </si>
  <si>
    <t>Akcje seria W</t>
  </si>
  <si>
    <t>Akcje seria Z</t>
  </si>
  <si>
    <t>Akcje seria AA</t>
  </si>
  <si>
    <t>Akcje seria AB</t>
  </si>
  <si>
    <t>Akcje seria AC</t>
  </si>
  <si>
    <t>Akcje seria AD</t>
  </si>
  <si>
    <t>Akcje seria AE</t>
  </si>
  <si>
    <t>Akcje seria AF</t>
  </si>
  <si>
    <t>Akcje seria AG</t>
  </si>
  <si>
    <t>r</t>
  </si>
  <si>
    <t>s</t>
  </si>
  <si>
    <t>t</t>
  </si>
  <si>
    <t>u</t>
  </si>
  <si>
    <t>w</t>
  </si>
  <si>
    <t>y</t>
  </si>
  <si>
    <t>z</t>
  </si>
  <si>
    <t>aa</t>
  </si>
  <si>
    <t>ab</t>
  </si>
  <si>
    <t>ac</t>
  </si>
  <si>
    <t xml:space="preserve">Bank BPS S.A. </t>
  </si>
  <si>
    <t>brak</t>
  </si>
  <si>
    <t>niepubliczna</t>
  </si>
  <si>
    <t>prawo polskie</t>
  </si>
  <si>
    <t>kapitał podstawowyTier I</t>
  </si>
  <si>
    <t>poziom jednostkowy i skonsolidowany</t>
  </si>
  <si>
    <t>akcje zwykłe</t>
  </si>
  <si>
    <t>Wartość nominalna instrumentu (w mln zł)</t>
  </si>
  <si>
    <t>kapitał własny</t>
  </si>
  <si>
    <t>brak terminu 
zapadalności</t>
  </si>
  <si>
    <t>w pełni uznaniowe</t>
  </si>
  <si>
    <t>niezamienny</t>
  </si>
  <si>
    <t>EU IRRBB1 - Ryzyka stopy procentowej z tytułu działalności w ramach portfela bankowego</t>
  </si>
  <si>
    <t>Scenariusze wstrząsów stosowane do celów nadzorczych</t>
  </si>
  <si>
    <t>Zmiany w bilansowej wartości 
zaktualizowanej kapitału</t>
  </si>
  <si>
    <t>Zmiany w wyniku odsetkowym netto</t>
  </si>
  <si>
    <t>31.12.2022</t>
  </si>
  <si>
    <t>1</t>
  </si>
  <si>
    <t>Równoległy wzrost szoku</t>
  </si>
  <si>
    <t>2</t>
  </si>
  <si>
    <t>Równoległy spadek szoku</t>
  </si>
  <si>
    <t>3</t>
  </si>
  <si>
    <t>Spadek stóp krótkoterminowych i wzrost stóp długoterminowych (ang. steepener)</t>
  </si>
  <si>
    <t>4</t>
  </si>
  <si>
    <t>Wzrost stóp krótkoterminowych i spadek stóp długoterminowych (ang. flattener)</t>
  </si>
  <si>
    <t>5</t>
  </si>
  <si>
    <t>Wzrost szoku dla stóp krótkoterminowych</t>
  </si>
  <si>
    <t>6</t>
  </si>
  <si>
    <t>Spadek szoku dla stóp krótkoterminowych</t>
  </si>
  <si>
    <t>Aneks
Rozporządzenia 637/2021</t>
  </si>
  <si>
    <t>EU CCA_obligacje - Główne cechy regulacyjnych instrumentów funduszy własnych i instrumentów zobowiązań kwalifikowalnych</t>
  </si>
  <si>
    <t>EU CCA_akcje - Główne cechy regulacyjnych instrumentów funduszy własnych i instrumentów zobowiązań kwalifikowalnych</t>
  </si>
  <si>
    <t>Aktywa</t>
  </si>
  <si>
    <t>Kasa, środki w Banku Centralnym</t>
  </si>
  <si>
    <t>Należności od innych banków</t>
  </si>
  <si>
    <t>- obowiązkowo wyceniane w wartości godziwej przez wynik finansowy</t>
  </si>
  <si>
    <t>- wyceniane w zamortyzowanym koszcie</t>
  </si>
  <si>
    <t>Należności z tytułu zakupionych papierów wartościowych z otrzymanym przyrzeczeniem odkupu</t>
  </si>
  <si>
    <t>Pochodne instrumenty finansowe</t>
  </si>
  <si>
    <t>Należności z tytułu leasingu finansowego</t>
  </si>
  <si>
    <t>Papiery wartościowe:</t>
  </si>
  <si>
    <t>- przeznaczone do obrotu</t>
  </si>
  <si>
    <t>- wyceniane w wartości godziwej przez inne całkowite dochody</t>
  </si>
  <si>
    <t>- wyznaczone do wyceny w wartości godziwej przez inne całkowite dochody</t>
  </si>
  <si>
    <t>Kredyty i pożyczki udzielone klientom:</t>
  </si>
  <si>
    <t>Inwestycje w jednostki zależne i stowarzyszone</t>
  </si>
  <si>
    <t>Zapasy</t>
  </si>
  <si>
    <t>Nieruchomości inwestycyjne</t>
  </si>
  <si>
    <t>Wartości niematerialne</t>
  </si>
  <si>
    <t>Należności z tytułu bieżącego podatku dochodowego</t>
  </si>
  <si>
    <t>Aktywo z tytułu odroczonego podatku dochodowego</t>
  </si>
  <si>
    <t>Aktywa trwałe przeznaczone do sprzedaży</t>
  </si>
  <si>
    <t>Pozostałe aktywa</t>
  </si>
  <si>
    <t>Aktywa razem</t>
  </si>
  <si>
    <t xml:space="preserve">Zobowiązania </t>
  </si>
  <si>
    <t>Zobowiązania wobec Banku Centralnego</t>
  </si>
  <si>
    <t>Zobowiązania wobec innych banków</t>
  </si>
  <si>
    <t>Zobowiązania z tytułu sprzedanych papierów wartościowych z udzielonym przyrzeczeniem odkupu</t>
  </si>
  <si>
    <t>Zobowiązania finansowe wyceniane do wartości godziwej przez rachunek zysków i strat</t>
  </si>
  <si>
    <t>Zobowiązania wobec klientów</t>
  </si>
  <si>
    <t>Zobowiązania z tytułu emisji dłużnych papierów wartościowych</t>
  </si>
  <si>
    <t>Zobowiązania z tytułu bieżącego podatku dochodowego</t>
  </si>
  <si>
    <t>Rezerwa z tytułu odroczonego podatku dochodowego</t>
  </si>
  <si>
    <t>Pozostałe zobowiązania</t>
  </si>
  <si>
    <t>Rezerwy</t>
  </si>
  <si>
    <t>Zobowiązania razem</t>
  </si>
  <si>
    <t>Kapitał zakładowy</t>
  </si>
  <si>
    <t>Akcje własne</t>
  </si>
  <si>
    <t>Kapitał zapasowy</t>
  </si>
  <si>
    <t>Inne całkowite dochody</t>
  </si>
  <si>
    <t>Niepodzielony wynik finansowy z lat ubiegłych</t>
  </si>
  <si>
    <t>Wynik roku bieżącego</t>
  </si>
  <si>
    <t>Pozostałe kapitały </t>
  </si>
  <si>
    <t>Razem kapitał własny przypadający akcjonariuszom jednostki dominującej</t>
  </si>
  <si>
    <t>Przypadający akcjonariuszom niekontrolującym</t>
  </si>
  <si>
    <t>Kapitał własny ogółem</t>
  </si>
  <si>
    <t>Suma zobowiązań i kapitału własnego</t>
  </si>
  <si>
    <t>Pełna</t>
  </si>
  <si>
    <t>X</t>
  </si>
  <si>
    <t>Dom Maklerski Banku BPS S.A. w likwidacji</t>
  </si>
  <si>
    <t>BPS  Leasing S.A.</t>
  </si>
  <si>
    <t>Usługi leasingowe i faktoringowe</t>
  </si>
  <si>
    <t>BPS Towarzystwo Funduszy Inwestycyjnych S.A.</t>
  </si>
  <si>
    <t>Zarządzanie funduszami</t>
  </si>
  <si>
    <t>BPS Nieruchomości S.A.</t>
  </si>
  <si>
    <t>Obsługa administracyjna oraz wynajem i zarządzanie nieruchomościami</t>
  </si>
  <si>
    <t>Uzdrowisko Iwonicz S.A.</t>
  </si>
  <si>
    <t>Działalność uzdrowiskowa</t>
  </si>
  <si>
    <t>Uzdrowisko Kamień Pomorski S.A.</t>
  </si>
  <si>
    <t>Uzdrowisko Konstancin-Zdrój S.A.</t>
  </si>
  <si>
    <t>Zakład Leczniczy Uzdrowisko Nałęczów S.A.</t>
  </si>
  <si>
    <t>FW Południe Sp.z o.o.</t>
  </si>
  <si>
    <t>Działalność farm wiatrowych</t>
  </si>
  <si>
    <t>BPS Grzybowska 81 Sp.zo.o.</t>
  </si>
  <si>
    <t>Zarządzanie i najem nieruchomości</t>
  </si>
  <si>
    <t>G81 Inwestycje 1 S.A.</t>
  </si>
  <si>
    <t>Dzialalność inwestycyjna na rynku nieruchomosci komercyjnych</t>
  </si>
  <si>
    <t>G81 Inwestycje 2 S.A.</t>
  </si>
  <si>
    <t>G81 Inwestycje 3 S.A.</t>
  </si>
  <si>
    <t>G81 Inwestycje 4 S.A.</t>
  </si>
  <si>
    <t>G81 Inwestycje 5 S.A.</t>
  </si>
  <si>
    <t>VerdIT Sp. z o.o.</t>
  </si>
  <si>
    <t>Usługi teleinformatyczne</t>
  </si>
  <si>
    <t>BPS 3 FIZ NFW w likwidacji</t>
  </si>
  <si>
    <t>Fundusz inwestycyjny</t>
  </si>
  <si>
    <t>Uzdrowiska Polskie FIZ AN</t>
  </si>
  <si>
    <t>BPS Rynku Nieruchomości FIZ AN</t>
  </si>
  <si>
    <t>Quantum 4 FIZ AN w likwidacji</t>
  </si>
  <si>
    <t>Praw własności</t>
  </si>
  <si>
    <t>Kradzież i oszustwo</t>
  </si>
  <si>
    <t>Bezpieczeństwo systemów</t>
  </si>
  <si>
    <t>Obsługa klientów, ujawnienie informacji o klientach, zobowiązania względem klientów</t>
  </si>
  <si>
    <t>Klęski żywiołowe i inne zdarzenia</t>
  </si>
  <si>
    <t>Systemy</t>
  </si>
  <si>
    <t>Wprowadzanie do systemu, wykonywanie, rozliczanie i obsługa transakcji</t>
  </si>
  <si>
    <t>Napływ i dokumentacja klientów</t>
  </si>
  <si>
    <t>Zarządzanie rachunkami klientów</t>
  </si>
  <si>
    <t>Oszustwo zewnętrzne</t>
  </si>
  <si>
    <t>Wykonanie transakcji, dostawa i zarządzanie procesami operacyjnymi</t>
  </si>
  <si>
    <t>Klienci, produkty i praktyki operacyjne</t>
  </si>
  <si>
    <t>Szkody związane z aktywami rzeczowymi</t>
  </si>
  <si>
    <t>Zakłócenia działalności banku i awarie systemów</t>
  </si>
  <si>
    <t>Podmiot w likwidacji, nie prowadzi działalnosci operacyjnej</t>
  </si>
  <si>
    <t>Bank Polskiej Spółdzielczości S.A.</t>
  </si>
  <si>
    <t>EU CC2 - b</t>
  </si>
  <si>
    <t>Skonsolidowane sprawozdanie finansowe Grupy Kapitałowej Banku Polskiej Spółdzielczości S.A. za rok zakończony dnia 31 grudnia 2024 roku (Aktywa)</t>
  </si>
  <si>
    <t>Aktywa z tytułu odroczonego podatku dochodowego netto</t>
  </si>
  <si>
    <t>Skonsolidowane sprawozdanie finansowe Grupy Kapitałowej Banku Polskiej Spółdzielczości S.A. za rok zakończony dnia 31 grudnia 2024 roku (Zobowiązania)</t>
  </si>
  <si>
    <t>w tym pożyczki kwalifikujące się jako instrumenty w kapitale dodatkowym Tier I</t>
  </si>
  <si>
    <t>w tym pożyczki kwalifikujace się jako instrumenty w Tier II</t>
  </si>
  <si>
    <t>Skonsolidowane sprawozdanie finansowe Grupy Kapitałowej Banku Polskiej Spółdzielczości S.A. za rok zakończony dnia 31 grudnia 2024 roku (Kapitał własny)</t>
  </si>
  <si>
    <t>ażio emisyjne</t>
  </si>
  <si>
    <t>3b</t>
  </si>
  <si>
    <t>pozostały kapitał zapasowy</t>
  </si>
  <si>
    <t>Pozostałe kapitały</t>
  </si>
  <si>
    <t>Kapitał własny rezem</t>
  </si>
  <si>
    <t>Instrumenty kapitałowe kwalifikujące się jako kapitał podstawowy Tier I</t>
  </si>
  <si>
    <t>Instrumenty kapitałowe i pożyczki podporządkowane kwalifikujące się jako kapitał Tier II</t>
  </si>
  <si>
    <t>Zobowiązania podporządkowane  w zakresie w jakim nie kwalifikują się jako  kapitał Tier II</t>
  </si>
  <si>
    <t>Niezabezpieczone zobowiżania uprzywilejowane</t>
  </si>
  <si>
    <t>Inne zobowiązania</t>
  </si>
  <si>
    <t xml:space="preserve">NIE </t>
  </si>
  <si>
    <t>Obligacje BPS1026</t>
  </si>
  <si>
    <t>Obligacje BPS1126</t>
  </si>
  <si>
    <t>Obligacje BPS1226</t>
  </si>
  <si>
    <t xml:space="preserve">j </t>
  </si>
  <si>
    <t xml:space="preserve">k </t>
  </si>
  <si>
    <t xml:space="preserve">l </t>
  </si>
  <si>
    <t>BPS1026</t>
  </si>
  <si>
    <t>BPS1126</t>
  </si>
  <si>
    <t>BPS1226</t>
  </si>
  <si>
    <t>Inne zobowiązanie</t>
  </si>
  <si>
    <t>obligacje zwykłe</t>
  </si>
  <si>
    <t xml:space="preserve">Zobowiązanie </t>
  </si>
  <si>
    <t>WIBOR6M + 450 pb</t>
  </si>
  <si>
    <t>Kategoria 6</t>
  </si>
  <si>
    <t>za okres 2024 /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</si>
</sst>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zł&quot;;[Red]\-#,##0\ &quot;zł&quot;"/>
    <numFmt numFmtId="8" formatCode="#,##0.00\ &quot;zł&quot;;[Red]\-#,##0.00\ &quot;zł&quot;"/>
    <numFmt numFmtId="43" formatCode="_-* #,##0.00_-;\-* #,##0.00_-;_-* &quot;-&quot;??_-;_-@_-"/>
    <numFmt numFmtId="164" formatCode="_-* #,##0.00\ _z_ł_-;\-* #,##0.00\ _z_ł_-;_-* &quot;-&quot;??\ _z_ł_-;_-@_-"/>
    <numFmt numFmtId="165" formatCode="_(* #\ ###\ ##0_);_(* \(#\ ###\ ##0\);_(* &quot;-&quot;_);_(@_)"/>
    <numFmt numFmtId="166" formatCode="#,##0_ ;\-#,##0\ "/>
    <numFmt numFmtId="167" formatCode="0.0%"/>
    <numFmt numFmtId="168" formatCode="#,##0.000"/>
  </numFmts>
  <fonts count="138">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name val="Calibri"/>
      <family val="2"/>
      <scheme val="minor"/>
    </font>
    <font>
      <b/>
      <sz val="11"/>
      <name val="Calibri"/>
      <family val="2"/>
      <scheme val="minor"/>
    </font>
    <font>
      <b/>
      <sz val="11"/>
      <color theme="1"/>
      <name val="Calibri"/>
      <family val="2"/>
      <scheme val="minor"/>
    </font>
    <font>
      <b/>
      <sz val="20"/>
      <name val="Arial"/>
      <family val="2"/>
    </font>
    <font>
      <sz val="10"/>
      <name val="Arial"/>
      <family val="2"/>
    </font>
    <font>
      <sz val="11"/>
      <name val="Arial"/>
      <family val="2"/>
    </font>
    <font>
      <b/>
      <sz val="12"/>
      <name val="Arial"/>
      <family val="2"/>
    </font>
    <font>
      <u/>
      <sz val="11"/>
      <color theme="10"/>
      <name val="Calibri"/>
      <family val="2"/>
      <scheme val="minor"/>
    </font>
    <font>
      <sz val="8"/>
      <color theme="1"/>
      <name val="Calibri"/>
      <family val="2"/>
      <scheme val="minor"/>
    </font>
    <font>
      <b/>
      <sz val="10"/>
      <name val="Arial"/>
      <family val="2"/>
    </font>
    <font>
      <sz val="11"/>
      <color rgb="FF0070C0"/>
      <name val="Calibri"/>
      <family val="2"/>
      <scheme val="minor"/>
    </font>
    <font>
      <sz val="8"/>
      <color rgb="FFFF0000"/>
      <name val="Calibri"/>
      <family val="2"/>
      <scheme val="minor"/>
    </font>
    <font>
      <strike/>
      <sz val="11"/>
      <name val="Calibri"/>
      <family val="2"/>
      <scheme val="minor"/>
    </font>
    <font>
      <sz val="11"/>
      <name val="Calibri"/>
      <family val="2"/>
      <charset val="238"/>
      <scheme val="minor"/>
    </font>
    <font>
      <sz val="9"/>
      <name val="Arial"/>
      <family val="2"/>
    </font>
    <font>
      <sz val="10"/>
      <color rgb="FF00B050"/>
      <name val="Arial"/>
      <family val="2"/>
    </font>
    <font>
      <sz val="11"/>
      <color theme="1"/>
      <name val="Arial"/>
      <family val="2"/>
    </font>
    <font>
      <sz val="11"/>
      <color theme="1"/>
      <name val="Open Sans"/>
      <family val="2"/>
      <charset val="238"/>
    </font>
    <font>
      <sz val="10"/>
      <color indexed="8"/>
      <name val="Helvetica Neue"/>
    </font>
    <font>
      <sz val="11"/>
      <color rgb="FFFF0000"/>
      <name val="Calibri"/>
      <family val="2"/>
      <charset val="238"/>
      <scheme val="minor"/>
    </font>
    <font>
      <b/>
      <sz val="11"/>
      <color theme="1"/>
      <name val="Calibri"/>
      <family val="2"/>
      <charset val="238"/>
      <scheme val="minor"/>
    </font>
    <font>
      <sz val="11"/>
      <color theme="0"/>
      <name val="Calibri"/>
      <family val="2"/>
      <charset val="238"/>
      <scheme val="minor"/>
    </font>
    <font>
      <b/>
      <sz val="12"/>
      <color theme="0"/>
      <name val="Calibri"/>
      <family val="2"/>
      <charset val="238"/>
      <scheme val="minor"/>
    </font>
    <font>
      <sz val="9"/>
      <name val="Calibri"/>
      <family val="2"/>
      <charset val="238"/>
      <scheme val="minor"/>
    </font>
    <font>
      <b/>
      <sz val="14"/>
      <name val="Calibri"/>
      <family val="2"/>
      <charset val="238"/>
      <scheme val="minor"/>
    </font>
    <font>
      <b/>
      <sz val="8"/>
      <color rgb="FF990000"/>
      <name val="Calibri"/>
      <family val="2"/>
      <charset val="238"/>
      <scheme val="minor"/>
    </font>
    <font>
      <b/>
      <sz val="8"/>
      <color rgb="FF056DAE"/>
      <name val="Calibri"/>
      <family val="2"/>
      <charset val="238"/>
      <scheme val="minor"/>
    </font>
    <font>
      <sz val="11"/>
      <color rgb="FF056DAE"/>
      <name val="Calibri"/>
      <family val="2"/>
      <charset val="238"/>
      <scheme val="minor"/>
    </font>
    <font>
      <b/>
      <sz val="8"/>
      <color theme="1"/>
      <name val="Calibri"/>
      <family val="2"/>
      <charset val="238"/>
      <scheme val="minor"/>
    </font>
    <font>
      <sz val="8"/>
      <color theme="1"/>
      <name val="Calibri"/>
      <family val="2"/>
      <charset val="238"/>
      <scheme val="minor"/>
    </font>
    <font>
      <sz val="7.5"/>
      <name val="Calibri"/>
      <family val="2"/>
      <charset val="238"/>
      <scheme val="minor"/>
    </font>
    <font>
      <b/>
      <sz val="14"/>
      <color theme="1"/>
      <name val="Calibri"/>
      <family val="2"/>
      <charset val="238"/>
      <scheme val="minor"/>
    </font>
    <font>
      <i/>
      <sz val="11"/>
      <color rgb="FFAA322F"/>
      <name val="Calibri"/>
      <family val="2"/>
      <charset val="238"/>
      <scheme val="minor"/>
    </font>
    <font>
      <b/>
      <sz val="11"/>
      <color rgb="FFAA322F"/>
      <name val="Calibri"/>
      <family val="2"/>
      <charset val="238"/>
      <scheme val="minor"/>
    </font>
    <font>
      <sz val="8"/>
      <name val="Calibri"/>
      <family val="2"/>
      <charset val="238"/>
      <scheme val="minor"/>
    </font>
    <font>
      <b/>
      <sz val="8"/>
      <name val="Calibri"/>
      <family val="2"/>
      <charset val="238"/>
      <scheme val="minor"/>
    </font>
    <font>
      <sz val="10"/>
      <color theme="1"/>
      <name val="Calibri"/>
      <family val="2"/>
      <charset val="238"/>
      <scheme val="minor"/>
    </font>
    <font>
      <sz val="12"/>
      <color rgb="FF000000"/>
      <name val="Calibri"/>
      <family val="2"/>
      <charset val="238"/>
      <scheme val="minor"/>
    </font>
    <font>
      <b/>
      <sz val="14"/>
      <color rgb="FF000000"/>
      <name val="Calibri"/>
      <family val="2"/>
      <charset val="238"/>
      <scheme val="minor"/>
    </font>
    <font>
      <sz val="11"/>
      <color rgb="FF000000"/>
      <name val="Calibri"/>
      <family val="2"/>
      <charset val="238"/>
      <scheme val="minor"/>
    </font>
    <font>
      <b/>
      <sz val="11"/>
      <color rgb="FF000000"/>
      <name val="Calibri"/>
      <family val="2"/>
      <charset val="238"/>
      <scheme val="minor"/>
    </font>
    <font>
      <sz val="9"/>
      <color theme="1"/>
      <name val="Calibri"/>
      <family val="2"/>
      <charset val="238"/>
      <scheme val="minor"/>
    </font>
    <font>
      <b/>
      <sz val="8"/>
      <color rgb="FFC00000"/>
      <name val="Calibri"/>
      <family val="2"/>
      <charset val="238"/>
      <scheme val="minor"/>
    </font>
    <font>
      <b/>
      <sz val="11"/>
      <color rgb="FFFF0000"/>
      <name val="Calibri"/>
      <family val="2"/>
      <charset val="238"/>
      <scheme val="minor"/>
    </font>
    <font>
      <b/>
      <sz val="12"/>
      <color rgb="FF000000"/>
      <name val="Calibri"/>
      <family val="2"/>
      <charset val="238"/>
      <scheme val="minor"/>
    </font>
    <font>
      <i/>
      <sz val="8"/>
      <color theme="1"/>
      <name val="Calibri"/>
      <family val="2"/>
      <charset val="238"/>
      <scheme val="minor"/>
    </font>
    <font>
      <b/>
      <i/>
      <sz val="8"/>
      <color theme="1"/>
      <name val="Calibri"/>
      <family val="2"/>
      <charset val="238"/>
      <scheme val="minor"/>
    </font>
    <font>
      <sz val="12"/>
      <color theme="1"/>
      <name val="Calibri"/>
      <family val="2"/>
      <charset val="238"/>
      <scheme val="minor"/>
    </font>
    <font>
      <sz val="8"/>
      <color rgb="FF056DAE"/>
      <name val="Calibri"/>
      <family val="2"/>
      <charset val="238"/>
      <scheme val="minor"/>
    </font>
    <font>
      <sz val="8.5"/>
      <color theme="1"/>
      <name val="Calibri"/>
      <family val="2"/>
      <charset val="238"/>
      <scheme val="minor"/>
    </font>
    <font>
      <sz val="12"/>
      <name val="Calibri"/>
      <family val="2"/>
      <charset val="238"/>
      <scheme val="minor"/>
    </font>
    <font>
      <b/>
      <sz val="8"/>
      <color rgb="FFEC0000"/>
      <name val="Calibri"/>
      <family val="2"/>
      <charset val="238"/>
      <scheme val="minor"/>
    </font>
    <font>
      <sz val="14"/>
      <color theme="1"/>
      <name val="Calibri"/>
      <family val="2"/>
      <charset val="238"/>
      <scheme val="minor"/>
    </font>
    <font>
      <i/>
      <sz val="8.5"/>
      <color theme="1"/>
      <name val="Calibri"/>
      <family val="2"/>
      <charset val="238"/>
      <scheme val="minor"/>
    </font>
    <font>
      <sz val="8"/>
      <color rgb="FF990000"/>
      <name val="Calibri"/>
      <family val="2"/>
      <charset val="238"/>
      <scheme val="minor"/>
    </font>
    <font>
      <b/>
      <sz val="8.5"/>
      <color rgb="FF990000"/>
      <name val="Calibri"/>
      <family val="2"/>
      <charset val="238"/>
      <scheme val="minor"/>
    </font>
    <font>
      <b/>
      <sz val="16"/>
      <color theme="1"/>
      <name val="Calibri"/>
      <family val="2"/>
      <charset val="238"/>
      <scheme val="minor"/>
    </font>
    <font>
      <sz val="16"/>
      <color theme="1"/>
      <name val="Calibri"/>
      <family val="2"/>
      <charset val="238"/>
      <scheme val="minor"/>
    </font>
    <font>
      <sz val="7.5"/>
      <color theme="1"/>
      <name val="Calibri"/>
      <family val="2"/>
      <charset val="238"/>
      <scheme val="minor"/>
    </font>
    <font>
      <b/>
      <sz val="18"/>
      <color rgb="FFFF0000"/>
      <name val="Calibri"/>
      <family val="2"/>
      <charset val="238"/>
      <scheme val="minor"/>
    </font>
    <font>
      <u/>
      <sz val="11"/>
      <color rgb="FF008080"/>
      <name val="Calibri"/>
      <family val="2"/>
      <charset val="238"/>
      <scheme val="minor"/>
    </font>
    <font>
      <b/>
      <sz val="16"/>
      <name val="Calibri"/>
      <family val="2"/>
      <charset val="238"/>
      <scheme val="minor"/>
    </font>
    <font>
      <sz val="10"/>
      <name val="Calibri"/>
      <family val="2"/>
      <charset val="238"/>
      <scheme val="minor"/>
    </font>
    <font>
      <b/>
      <sz val="12"/>
      <color theme="1"/>
      <name val="Calibri"/>
      <family val="2"/>
      <charset val="238"/>
      <scheme val="minor"/>
    </font>
    <font>
      <sz val="10"/>
      <color rgb="FF000000"/>
      <name val="Calibri"/>
      <family val="2"/>
      <charset val="238"/>
      <scheme val="minor"/>
    </font>
    <font>
      <b/>
      <sz val="24"/>
      <color rgb="FF7A0035"/>
      <name val="Calibri"/>
      <family val="2"/>
      <charset val="238"/>
      <scheme val="minor"/>
    </font>
    <font>
      <b/>
      <sz val="8"/>
      <color rgb="FF7A0035"/>
      <name val="Calibri"/>
      <family val="2"/>
      <charset val="238"/>
      <scheme val="minor"/>
    </font>
    <font>
      <sz val="11"/>
      <color rgb="FF7A0035"/>
      <name val="Calibri"/>
      <family val="2"/>
      <charset val="238"/>
      <scheme val="minor"/>
    </font>
    <font>
      <sz val="10"/>
      <color rgb="FF7A0035"/>
      <name val="Calibri"/>
      <family val="2"/>
      <charset val="238"/>
      <scheme val="minor"/>
    </font>
    <font>
      <sz val="9"/>
      <name val="Open Sans"/>
      <family val="2"/>
      <charset val="238"/>
    </font>
    <font>
      <sz val="8"/>
      <name val="Open Sans"/>
      <family val="2"/>
      <charset val="238"/>
    </font>
    <font>
      <b/>
      <sz val="9"/>
      <name val="Open Sans"/>
      <family val="2"/>
      <charset val="238"/>
    </font>
    <font>
      <b/>
      <sz val="14"/>
      <color theme="1"/>
      <name val="Open Sans"/>
      <family val="2"/>
      <charset val="238"/>
    </font>
    <font>
      <sz val="8"/>
      <color rgb="FF990000"/>
      <name val="Open Sans"/>
      <family val="2"/>
      <charset val="238"/>
    </font>
    <font>
      <sz val="11"/>
      <color rgb="FF7A0035"/>
      <name val="Calibri"/>
      <family val="2"/>
      <scheme val="minor"/>
    </font>
    <font>
      <b/>
      <sz val="11"/>
      <name val="Calibri"/>
      <family val="2"/>
      <charset val="238"/>
      <scheme val="minor"/>
    </font>
    <font>
      <b/>
      <sz val="11"/>
      <color rgb="FF7A0035"/>
      <name val="Calibri"/>
      <family val="2"/>
      <charset val="238"/>
      <scheme val="minor"/>
    </font>
    <font>
      <strike/>
      <sz val="11"/>
      <name val="Calibri"/>
      <family val="2"/>
      <charset val="238"/>
      <scheme val="minor"/>
    </font>
    <font>
      <b/>
      <sz val="9"/>
      <name val="Calibri"/>
      <family val="2"/>
      <charset val="238"/>
      <scheme val="minor"/>
    </font>
    <font>
      <b/>
      <sz val="10"/>
      <name val="Calibri"/>
      <family val="2"/>
      <charset val="238"/>
      <scheme val="minor"/>
    </font>
    <font>
      <b/>
      <sz val="20"/>
      <name val="Calibri"/>
      <family val="2"/>
      <charset val="238"/>
      <scheme val="minor"/>
    </font>
    <font>
      <b/>
      <sz val="12"/>
      <name val="Calibri"/>
      <family val="2"/>
      <charset val="238"/>
      <scheme val="minor"/>
    </font>
    <font>
      <b/>
      <sz val="12"/>
      <color rgb="FF7A0035"/>
      <name val="Calibri"/>
      <family val="2"/>
      <charset val="238"/>
      <scheme val="minor"/>
    </font>
    <font>
      <sz val="9"/>
      <color rgb="FF7A0035"/>
      <name val="Calibri"/>
      <family val="2"/>
      <charset val="238"/>
      <scheme val="minor"/>
    </font>
    <font>
      <b/>
      <sz val="9"/>
      <color rgb="FF7030A0"/>
      <name val="Calibri"/>
      <family val="2"/>
      <charset val="238"/>
      <scheme val="minor"/>
    </font>
    <font>
      <b/>
      <sz val="24"/>
      <color rgb="FF008364"/>
      <name val="Calibri"/>
      <family val="2"/>
      <charset val="238"/>
      <scheme val="minor"/>
    </font>
    <font>
      <b/>
      <sz val="14"/>
      <color rgb="FF008364"/>
      <name val="Calibri"/>
      <family val="2"/>
      <charset val="238"/>
      <scheme val="minor"/>
    </font>
    <font>
      <b/>
      <sz val="8"/>
      <color rgb="FF008364"/>
      <name val="Calibri"/>
      <family val="2"/>
      <charset val="238"/>
      <scheme val="minor"/>
    </font>
    <font>
      <sz val="11"/>
      <color rgb="FF008364"/>
      <name val="Calibri"/>
      <family val="2"/>
      <charset val="238"/>
      <scheme val="minor"/>
    </font>
    <font>
      <i/>
      <sz val="11"/>
      <color rgb="FF008364"/>
      <name val="Calibri"/>
      <family val="2"/>
      <charset val="238"/>
      <scheme val="minor"/>
    </font>
    <font>
      <b/>
      <sz val="11"/>
      <color rgb="FF008364"/>
      <name val="Calibri"/>
      <family val="2"/>
      <charset val="238"/>
      <scheme val="minor"/>
    </font>
    <font>
      <sz val="12"/>
      <color rgb="FF008364"/>
      <name val="Calibri"/>
      <family val="2"/>
      <charset val="238"/>
      <scheme val="minor"/>
    </font>
    <font>
      <sz val="8"/>
      <color rgb="FF008364"/>
      <name val="Calibri"/>
      <family val="2"/>
      <charset val="238"/>
      <scheme val="minor"/>
    </font>
    <font>
      <b/>
      <sz val="8.5"/>
      <color rgb="FF008364"/>
      <name val="Calibri"/>
      <family val="2"/>
      <charset val="238"/>
      <scheme val="minor"/>
    </font>
    <font>
      <sz val="8.5"/>
      <color rgb="FF008364"/>
      <name val="Calibri"/>
      <family val="2"/>
      <charset val="238"/>
      <scheme val="minor"/>
    </font>
    <font>
      <b/>
      <sz val="10"/>
      <color rgb="FF008364"/>
      <name val="Calibri"/>
      <family val="2"/>
      <charset val="238"/>
      <scheme val="minor"/>
    </font>
    <font>
      <sz val="10"/>
      <color rgb="FF008364"/>
      <name val="Calibri"/>
      <family val="2"/>
      <charset val="238"/>
      <scheme val="minor"/>
    </font>
    <font>
      <b/>
      <sz val="8"/>
      <color rgb="FF008364"/>
      <name val="Open Sans"/>
      <family val="2"/>
      <charset val="238"/>
    </font>
    <font>
      <sz val="8"/>
      <color rgb="FF008364"/>
      <name val="Open Sans"/>
      <family val="2"/>
      <charset val="238"/>
    </font>
    <font>
      <strike/>
      <sz val="11"/>
      <color rgb="FF008364"/>
      <name val="Calibri"/>
      <family val="2"/>
      <charset val="238"/>
      <scheme val="minor"/>
    </font>
    <font>
      <sz val="11"/>
      <name val="Open Sans"/>
      <family val="2"/>
      <charset val="238"/>
    </font>
    <font>
      <sz val="14"/>
      <color theme="1"/>
      <name val="Open Sans"/>
      <family val="2"/>
      <charset val="238"/>
    </font>
    <font>
      <b/>
      <sz val="9"/>
      <color rgb="FF008364"/>
      <name val="Calibri"/>
      <family val="2"/>
      <charset val="238"/>
      <scheme val="minor"/>
    </font>
    <font>
      <sz val="9"/>
      <color rgb="FF008364"/>
      <name val="Calibri"/>
      <family val="2"/>
      <charset val="238"/>
      <scheme val="minor"/>
    </font>
    <font>
      <b/>
      <sz val="9"/>
      <color rgb="FF008364"/>
      <name val="Open Sans"/>
      <family val="2"/>
      <charset val="238"/>
    </font>
    <font>
      <i/>
      <sz val="9"/>
      <color rgb="FF008364"/>
      <name val="Calibri"/>
      <family val="2"/>
      <charset val="238"/>
      <scheme val="minor"/>
    </font>
    <font>
      <sz val="9"/>
      <color rgb="FF008364"/>
      <name val="Open Sans"/>
      <family val="2"/>
      <charset val="238"/>
    </font>
    <font>
      <u/>
      <sz val="11"/>
      <color theme="10"/>
      <name val="Calibri"/>
      <family val="2"/>
      <charset val="238"/>
      <scheme val="minor"/>
    </font>
    <font>
      <sz val="10"/>
      <color theme="1"/>
      <name val="Arial Narrow"/>
      <family val="2"/>
      <charset val="238"/>
    </font>
    <font>
      <b/>
      <u/>
      <sz val="12"/>
      <color theme="0"/>
      <name val="Calibri"/>
      <family val="2"/>
      <charset val="238"/>
      <scheme val="minor"/>
    </font>
    <font>
      <b/>
      <sz val="16"/>
      <color rgb="FF008364"/>
      <name val="Calibri"/>
      <family val="2"/>
      <charset val="238"/>
      <scheme val="minor"/>
    </font>
    <font>
      <b/>
      <sz val="9"/>
      <color rgb="FF005C46"/>
      <name val="Calibri"/>
      <family val="2"/>
      <charset val="238"/>
      <scheme val="minor"/>
    </font>
    <font>
      <b/>
      <sz val="10"/>
      <color rgb="FF00644F"/>
      <name val="Calibri"/>
      <family val="2"/>
      <charset val="238"/>
      <scheme val="minor"/>
    </font>
    <font>
      <b/>
      <sz val="10"/>
      <color rgb="FF000000"/>
      <name val="Calibri"/>
      <family val="2"/>
      <charset val="238"/>
      <scheme val="minor"/>
    </font>
    <font>
      <sz val="8"/>
      <color rgb="FF000000"/>
      <name val="Calibri"/>
      <family val="2"/>
      <charset val="238"/>
      <scheme val="minor"/>
    </font>
    <font>
      <b/>
      <sz val="14"/>
      <color rgb="FFFF0066"/>
      <name val="Arial Narrow"/>
      <family val="2"/>
      <charset val="238"/>
    </font>
    <font>
      <b/>
      <sz val="10"/>
      <color theme="1"/>
      <name val="Arial Narrow"/>
      <family val="2"/>
      <charset val="238"/>
    </font>
    <font>
      <b/>
      <sz val="10"/>
      <color theme="1"/>
      <name val="Calibri"/>
      <family val="2"/>
      <charset val="238"/>
      <scheme val="minor"/>
    </font>
    <font>
      <b/>
      <sz val="10"/>
      <color rgb="FF000000"/>
      <name val="Arial Narrow"/>
      <family val="2"/>
      <charset val="238"/>
    </font>
    <font>
      <b/>
      <sz val="8"/>
      <name val="Open Sans"/>
      <family val="2"/>
      <charset val="238"/>
    </font>
    <font>
      <b/>
      <sz val="8"/>
      <color rgb="FF000000"/>
      <name val="Calibri"/>
      <family val="2"/>
      <charset val="238"/>
      <scheme val="minor"/>
    </font>
    <font>
      <i/>
      <sz val="8"/>
      <color rgb="FF000000"/>
      <name val="Calibri"/>
      <family val="2"/>
      <charset val="238"/>
      <scheme val="minor"/>
    </font>
    <font>
      <b/>
      <sz val="8"/>
      <color rgb="FF005C46"/>
      <name val="Calibri"/>
      <family val="2"/>
      <charset val="238"/>
      <scheme val="minor"/>
    </font>
    <font>
      <sz val="8"/>
      <name val="Calibri"/>
      <family val="2"/>
      <charset val="238"/>
    </font>
    <font>
      <sz val="8"/>
      <color theme="1"/>
      <name val="Calibri"/>
      <family val="2"/>
      <charset val="238"/>
    </font>
    <font>
      <sz val="8"/>
      <color rgb="FFFF0000"/>
      <name val="Calibri"/>
      <family val="2"/>
      <charset val="238"/>
      <scheme val="minor"/>
    </font>
  </fonts>
  <fills count="11">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008364"/>
        <bgColor indexed="64"/>
      </patternFill>
    </fill>
    <fill>
      <patternFill patternType="solid">
        <fgColor rgb="FFF2F2F2"/>
        <bgColor indexed="64"/>
      </patternFill>
    </fill>
  </fills>
  <borders count="13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right/>
      <top/>
      <bottom style="thick">
        <color rgb="FF990000"/>
      </bottom>
      <diagonal/>
    </border>
    <border>
      <left/>
      <right/>
      <top/>
      <bottom style="medium">
        <color rgb="FF990000"/>
      </bottom>
      <diagonal/>
    </border>
    <border>
      <left/>
      <right/>
      <top style="thin">
        <color theme="2" tint="-9.9948118533890809E-2"/>
      </top>
      <bottom style="thin">
        <color theme="2" tint="-9.9948118533890809E-2"/>
      </bottom>
      <diagonal/>
    </border>
    <border>
      <left/>
      <right style="thick">
        <color theme="0"/>
      </right>
      <top/>
      <bottom/>
      <diagonal/>
    </border>
    <border>
      <left/>
      <right/>
      <top/>
      <bottom style="thin">
        <color theme="2" tint="-9.9948118533890809E-2"/>
      </bottom>
      <diagonal/>
    </border>
    <border>
      <left/>
      <right/>
      <top style="thin">
        <color theme="2" tint="-9.9948118533890809E-2"/>
      </top>
      <bottom/>
      <diagonal/>
    </border>
    <border>
      <left/>
      <right/>
      <top style="dotted">
        <color indexed="64"/>
      </top>
      <bottom style="dotted">
        <color indexed="64"/>
      </bottom>
      <diagonal/>
    </border>
    <border>
      <left style="medium">
        <color theme="0"/>
      </left>
      <right/>
      <top/>
      <bottom/>
      <diagonal/>
    </border>
    <border>
      <left/>
      <right/>
      <top/>
      <bottom style="dotted">
        <color indexed="64"/>
      </bottom>
      <diagonal/>
    </border>
    <border>
      <left/>
      <right style="thin">
        <color indexed="64"/>
      </right>
      <top/>
      <bottom style="medium">
        <color rgb="FFC00000"/>
      </bottom>
      <diagonal/>
    </border>
    <border>
      <left/>
      <right/>
      <top/>
      <bottom style="dotted">
        <color theme="0" tint="-0.34998626667073579"/>
      </bottom>
      <diagonal/>
    </border>
    <border>
      <left/>
      <right/>
      <top style="dotted">
        <color theme="0" tint="-0.34998626667073579"/>
      </top>
      <bottom style="dotted">
        <color theme="0" tint="-0.34998626667073579"/>
      </bottom>
      <diagonal/>
    </border>
    <border>
      <left/>
      <right/>
      <top/>
      <bottom style="hair">
        <color indexed="64"/>
      </bottom>
      <diagonal/>
    </border>
    <border>
      <left/>
      <right style="medium">
        <color theme="0"/>
      </right>
      <top/>
      <bottom/>
      <diagonal/>
    </border>
    <border>
      <left/>
      <right/>
      <top style="dotted">
        <color theme="0" tint="-0.34998626667073579"/>
      </top>
      <bottom/>
      <diagonal/>
    </border>
    <border>
      <left/>
      <right/>
      <top style="hair">
        <color indexed="64"/>
      </top>
      <bottom style="hair">
        <color indexed="64"/>
      </bottom>
      <diagonal/>
    </border>
    <border>
      <left/>
      <right/>
      <top style="thin">
        <color theme="2" tint="-9.9948118533890809E-2"/>
      </top>
      <bottom style="medium">
        <color rgb="FFC9D239"/>
      </bottom>
      <diagonal/>
    </border>
    <border>
      <left/>
      <right/>
      <top/>
      <bottom style="thick">
        <color rgb="FFC9D239"/>
      </bottom>
      <diagonal/>
    </border>
    <border>
      <left/>
      <right/>
      <top style="medium">
        <color rgb="FFC9D239"/>
      </top>
      <bottom style="medium">
        <color rgb="FFC9D239"/>
      </bottom>
      <diagonal/>
    </border>
    <border>
      <left/>
      <right/>
      <top/>
      <bottom style="medium">
        <color rgb="FFC9D239"/>
      </bottom>
      <diagonal/>
    </border>
    <border>
      <left/>
      <right/>
      <top/>
      <bottom style="thin">
        <color rgb="FFC9D239"/>
      </bottom>
      <diagonal/>
    </border>
    <border>
      <left/>
      <right/>
      <top style="thin">
        <color rgb="FFC9D239"/>
      </top>
      <bottom style="thin">
        <color rgb="FFC9D239"/>
      </bottom>
      <diagonal/>
    </border>
    <border>
      <left/>
      <right/>
      <top style="thin">
        <color rgb="FFC9D239"/>
      </top>
      <bottom style="medium">
        <color rgb="FFC9D239"/>
      </bottom>
      <diagonal/>
    </border>
    <border>
      <left/>
      <right/>
      <top style="thick">
        <color rgb="FFC9D239"/>
      </top>
      <bottom style="thin">
        <color theme="2" tint="-9.9948118533890809E-2"/>
      </bottom>
      <diagonal/>
    </border>
    <border>
      <left/>
      <right/>
      <top style="medium">
        <color rgb="FFC9D239"/>
      </top>
      <bottom/>
      <diagonal/>
    </border>
    <border>
      <left/>
      <right/>
      <top style="medium">
        <color rgb="FFC9D239"/>
      </top>
      <bottom style="medium">
        <color rgb="FF990000"/>
      </bottom>
      <diagonal/>
    </border>
    <border>
      <left/>
      <right/>
      <top style="hair">
        <color indexed="64"/>
      </top>
      <bottom style="medium">
        <color rgb="FFC9D239"/>
      </bottom>
      <diagonal/>
    </border>
    <border>
      <left/>
      <right/>
      <top style="medium">
        <color rgb="FFC9D239"/>
      </top>
      <bottom style="hair">
        <color indexed="64"/>
      </bottom>
      <diagonal/>
    </border>
    <border>
      <left/>
      <right/>
      <top style="hair">
        <color indexed="64"/>
      </top>
      <bottom/>
      <diagonal/>
    </border>
    <border>
      <left style="medium">
        <color theme="0"/>
      </left>
      <right/>
      <top style="medium">
        <color rgb="FFC9D239"/>
      </top>
      <bottom style="medium">
        <color rgb="FFC9D239"/>
      </bottom>
      <diagonal/>
    </border>
    <border>
      <left/>
      <right style="thin">
        <color indexed="64"/>
      </right>
      <top style="medium">
        <color rgb="FFC9D239"/>
      </top>
      <bottom style="medium">
        <color rgb="FFC9D239"/>
      </bottom>
      <diagonal/>
    </border>
    <border>
      <left/>
      <right style="medium">
        <color theme="0"/>
      </right>
      <top style="medium">
        <color rgb="FFC9D239"/>
      </top>
      <bottom style="medium">
        <color rgb="FFC9D239"/>
      </bottom>
      <diagonal/>
    </border>
    <border>
      <left/>
      <right style="medium">
        <color theme="0"/>
      </right>
      <top/>
      <bottom style="medium">
        <color rgb="FFC9D239"/>
      </bottom>
      <diagonal/>
    </border>
    <border>
      <left/>
      <right/>
      <top style="thin">
        <color theme="0" tint="-0.14999847407452621"/>
      </top>
      <bottom style="thin">
        <color theme="0" tint="-0.14999847407452621"/>
      </bottom>
      <diagonal/>
    </border>
    <border>
      <left/>
      <right/>
      <top style="thin">
        <color theme="0" tint="-0.14999847407452621"/>
      </top>
      <bottom style="medium">
        <color rgb="FFC9D239"/>
      </bottom>
      <diagonal/>
    </border>
    <border>
      <left/>
      <right/>
      <top/>
      <bottom style="thin">
        <color theme="0" tint="-0.14999847407452621"/>
      </bottom>
      <diagonal/>
    </border>
    <border>
      <left/>
      <right/>
      <top style="dotted">
        <color theme="0" tint="-0.34998626667073579"/>
      </top>
      <bottom style="medium">
        <color rgb="FFC9D239"/>
      </bottom>
      <diagonal/>
    </border>
    <border>
      <left/>
      <right/>
      <top style="medium">
        <color rgb="FFC9D239"/>
      </top>
      <bottom style="thin">
        <color rgb="FFC9D239"/>
      </bottom>
      <diagonal/>
    </border>
    <border>
      <left/>
      <right/>
      <top style="thin">
        <color rgb="FFC9D239"/>
      </top>
      <bottom/>
      <diagonal/>
    </border>
    <border>
      <left/>
      <right style="thick">
        <color theme="0"/>
      </right>
      <top/>
      <bottom style="thin">
        <color rgb="FFC9D239"/>
      </bottom>
      <diagonal/>
    </border>
    <border>
      <left style="medium">
        <color rgb="FFC9D239"/>
      </left>
      <right/>
      <top style="medium">
        <color rgb="FFC9D239"/>
      </top>
      <bottom style="medium">
        <color rgb="FFC9D239"/>
      </bottom>
      <diagonal/>
    </border>
    <border>
      <left/>
      <right style="medium">
        <color rgb="FFC9D239"/>
      </right>
      <top style="medium">
        <color rgb="FFC9D239"/>
      </top>
      <bottom style="medium">
        <color rgb="FFC9D239"/>
      </bottom>
      <diagonal/>
    </border>
    <border>
      <left/>
      <right style="medium">
        <color rgb="FFC9D239"/>
      </right>
      <top/>
      <bottom style="medium">
        <color rgb="FFC9D239"/>
      </bottom>
      <diagonal/>
    </border>
    <border>
      <left style="thin">
        <color rgb="FFC9D239"/>
      </left>
      <right/>
      <top style="thin">
        <color rgb="FFC9D239"/>
      </top>
      <bottom style="medium">
        <color rgb="FFC9D239"/>
      </bottom>
      <diagonal/>
    </border>
    <border>
      <left style="thin">
        <color rgb="FFC9D239"/>
      </left>
      <right/>
      <top/>
      <bottom style="dotted">
        <color theme="0" tint="-0.34998626667073579"/>
      </bottom>
      <diagonal/>
    </border>
    <border>
      <left style="thin">
        <color rgb="FFC9D239"/>
      </left>
      <right/>
      <top style="dotted">
        <color theme="0" tint="-0.34998626667073579"/>
      </top>
      <bottom style="dotted">
        <color theme="0" tint="-0.34998626667073579"/>
      </bottom>
      <diagonal/>
    </border>
    <border>
      <left style="thin">
        <color rgb="FFC9D239"/>
      </left>
      <right/>
      <top style="dotted">
        <color theme="0" tint="-0.34998626667073579"/>
      </top>
      <bottom style="medium">
        <color rgb="FFC9D239"/>
      </bottom>
      <diagonal/>
    </border>
    <border>
      <left/>
      <right style="thin">
        <color rgb="FFC9D239"/>
      </right>
      <top style="thin">
        <color rgb="FFC9D239"/>
      </top>
      <bottom style="medium">
        <color rgb="FFC9D239"/>
      </bottom>
      <diagonal/>
    </border>
    <border>
      <left/>
      <right style="thin">
        <color rgb="FFC9D239"/>
      </right>
      <top/>
      <bottom style="dotted">
        <color theme="0" tint="-0.34998626667073579"/>
      </bottom>
      <diagonal/>
    </border>
    <border>
      <left/>
      <right style="thin">
        <color rgb="FFC9D239"/>
      </right>
      <top style="dotted">
        <color theme="0" tint="-0.34998626667073579"/>
      </top>
      <bottom style="dotted">
        <color theme="0" tint="-0.34998626667073579"/>
      </bottom>
      <diagonal/>
    </border>
    <border>
      <left/>
      <right style="thin">
        <color rgb="FFC9D239"/>
      </right>
      <top style="dotted">
        <color theme="0" tint="-0.34998626667073579"/>
      </top>
      <bottom style="medium">
        <color rgb="FFC9D239"/>
      </bottom>
      <diagonal/>
    </border>
    <border>
      <left/>
      <right style="thin">
        <color rgb="FFC9D239"/>
      </right>
      <top style="medium">
        <color rgb="FFC9D239"/>
      </top>
      <bottom style="medium">
        <color rgb="FFC9D239"/>
      </bottom>
      <diagonal/>
    </border>
    <border>
      <left/>
      <right style="thin">
        <color rgb="FFC9D239"/>
      </right>
      <top/>
      <bottom style="thin">
        <color rgb="FFC9D239"/>
      </bottom>
      <diagonal/>
    </border>
    <border>
      <left/>
      <right style="thin">
        <color rgb="FFC9D239"/>
      </right>
      <top/>
      <bottom style="medium">
        <color rgb="FFC9D239"/>
      </bottom>
      <diagonal/>
    </border>
    <border>
      <left style="thin">
        <color rgb="FFC9D239"/>
      </left>
      <right/>
      <top style="medium">
        <color rgb="FFC9D239"/>
      </top>
      <bottom style="medium">
        <color rgb="FFC9D239"/>
      </bottom>
      <diagonal/>
    </border>
    <border>
      <left style="thin">
        <color rgb="FFC9D239"/>
      </left>
      <right/>
      <top/>
      <bottom style="thin">
        <color rgb="FFC9D239"/>
      </bottom>
      <diagonal/>
    </border>
    <border>
      <left style="thin">
        <color rgb="FFC9D239"/>
      </left>
      <right/>
      <top/>
      <bottom style="medium">
        <color rgb="FFC9D239"/>
      </bottom>
      <diagonal/>
    </border>
    <border>
      <left/>
      <right style="medium">
        <color rgb="FFC9D239"/>
      </right>
      <top style="thin">
        <color rgb="FFC9D239"/>
      </top>
      <bottom style="thin">
        <color rgb="FFC9D239"/>
      </bottom>
      <diagonal/>
    </border>
    <border>
      <left/>
      <right style="medium">
        <color rgb="FFC9D239"/>
      </right>
      <top style="medium">
        <color rgb="FFC9D239"/>
      </top>
      <bottom style="thin">
        <color rgb="FFC9D239"/>
      </bottom>
      <diagonal/>
    </border>
    <border>
      <left style="medium">
        <color rgb="FFC9D239"/>
      </left>
      <right style="medium">
        <color rgb="FFC9D239"/>
      </right>
      <top style="medium">
        <color rgb="FFC9D239"/>
      </top>
      <bottom/>
      <diagonal/>
    </border>
    <border>
      <left style="medium">
        <color rgb="FFC9D239"/>
      </left>
      <right style="medium">
        <color rgb="FFC9D239"/>
      </right>
      <top/>
      <bottom/>
      <diagonal/>
    </border>
    <border>
      <left style="medium">
        <color rgb="FFC9D239"/>
      </left>
      <right style="medium">
        <color rgb="FFC9D239"/>
      </right>
      <top/>
      <bottom style="medium">
        <color rgb="FFC9D239"/>
      </bottom>
      <diagonal/>
    </border>
    <border>
      <left/>
      <right style="thin">
        <color rgb="FFC9D239"/>
      </right>
      <top style="medium">
        <color rgb="FFC9D239"/>
      </top>
      <bottom style="thin">
        <color rgb="FFC9D239"/>
      </bottom>
      <diagonal/>
    </border>
    <border>
      <left/>
      <right style="thin">
        <color rgb="FFC9D239"/>
      </right>
      <top style="thin">
        <color rgb="FFC9D239"/>
      </top>
      <bottom style="thin">
        <color rgb="FFC9D239"/>
      </bottom>
      <diagonal/>
    </border>
    <border>
      <left/>
      <right style="thin">
        <color rgb="FFC9D239"/>
      </right>
      <top/>
      <bottom style="thick">
        <color rgb="FF990000"/>
      </bottom>
      <diagonal/>
    </border>
    <border>
      <left style="thin">
        <color rgb="FFC9D239"/>
      </left>
      <right/>
      <top style="medium">
        <color rgb="FFC9D239"/>
      </top>
      <bottom style="thin">
        <color rgb="FFC9D239"/>
      </bottom>
      <diagonal/>
    </border>
    <border>
      <left style="thin">
        <color rgb="FFC9D239"/>
      </left>
      <right/>
      <top style="thin">
        <color rgb="FFC9D239"/>
      </top>
      <bottom style="thin">
        <color rgb="FFC9D239"/>
      </bottom>
      <diagonal/>
    </border>
    <border>
      <left style="thin">
        <color rgb="FFC9D239"/>
      </left>
      <right/>
      <top/>
      <bottom style="thick">
        <color rgb="FF990000"/>
      </bottom>
      <diagonal/>
    </border>
    <border>
      <left/>
      <right style="thin">
        <color rgb="FFC9D239"/>
      </right>
      <top style="thin">
        <color rgb="FFC9D239"/>
      </top>
      <bottom style="thick">
        <color rgb="FF990000"/>
      </bottom>
      <diagonal/>
    </border>
    <border>
      <left/>
      <right/>
      <top style="thin">
        <color rgb="FFC9D239"/>
      </top>
      <bottom style="medium">
        <color rgb="FF990000"/>
      </bottom>
      <diagonal/>
    </border>
    <border>
      <left/>
      <right/>
      <top style="medium">
        <color rgb="FFC9D239"/>
      </top>
      <bottom style="thick">
        <color rgb="FF990000"/>
      </bottom>
      <diagonal/>
    </border>
    <border>
      <left/>
      <right style="thick">
        <color theme="0"/>
      </right>
      <top style="medium">
        <color rgb="FFC9D239"/>
      </top>
      <bottom style="thin">
        <color rgb="FFC9D239"/>
      </bottom>
      <diagonal/>
    </border>
    <border>
      <left style="thick">
        <color theme="0"/>
      </left>
      <right/>
      <top style="medium">
        <color rgb="FFC9D239"/>
      </top>
      <bottom style="thin">
        <color rgb="FFC9D239"/>
      </bottom>
      <diagonal/>
    </border>
    <border>
      <left/>
      <right style="thick">
        <color theme="0"/>
      </right>
      <top style="thin">
        <color rgb="FFC9D239"/>
      </top>
      <bottom style="thin">
        <color rgb="FFC9D239"/>
      </bottom>
      <diagonal/>
    </border>
    <border>
      <left/>
      <right style="thin">
        <color indexed="64"/>
      </right>
      <top/>
      <bottom style="medium">
        <color rgb="FFC9D239"/>
      </bottom>
      <diagonal/>
    </border>
    <border>
      <left style="medium">
        <color theme="0"/>
      </left>
      <right/>
      <top style="medium">
        <color rgb="FFC9D239"/>
      </top>
      <bottom/>
      <diagonal/>
    </border>
    <border>
      <left/>
      <right style="medium">
        <color theme="0"/>
      </right>
      <top style="medium">
        <color rgb="FFC9D239"/>
      </top>
      <bottom/>
      <diagonal/>
    </border>
    <border>
      <left/>
      <right/>
      <top style="dotted">
        <color indexed="64"/>
      </top>
      <bottom style="medium">
        <color rgb="FFC9D239"/>
      </bottom>
      <diagonal/>
    </border>
    <border>
      <left style="medium">
        <color theme="0"/>
      </left>
      <right style="medium">
        <color theme="0"/>
      </right>
      <top style="medium">
        <color rgb="FFC9D239"/>
      </top>
      <bottom style="thin">
        <color rgb="FFC9D239"/>
      </bottom>
      <diagonal/>
    </border>
    <border>
      <left/>
      <right/>
      <top style="dotted">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style="medium">
        <color rgb="FFC9D239"/>
      </bottom>
      <diagonal/>
    </border>
    <border>
      <left/>
      <right/>
      <top style="medium">
        <color theme="0"/>
      </top>
      <bottom style="medium">
        <color rgb="FFC9D239"/>
      </bottom>
      <diagonal/>
    </border>
    <border>
      <left/>
      <right/>
      <top style="dotted">
        <color theme="1"/>
      </top>
      <bottom style="medium">
        <color rgb="FFC9D239"/>
      </bottom>
      <diagonal/>
    </border>
    <border>
      <left/>
      <right style="medium">
        <color theme="0"/>
      </right>
      <top style="dotted">
        <color auto="1"/>
      </top>
      <bottom style="medium">
        <color rgb="FFC9D239"/>
      </bottom>
      <diagonal/>
    </border>
    <border>
      <left/>
      <right/>
      <top style="medium">
        <color rgb="FFC9D239"/>
      </top>
      <bottom style="dotted">
        <color indexed="64"/>
      </bottom>
      <diagonal/>
    </border>
    <border>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right style="hair">
        <color theme="0" tint="-0.499984740745262"/>
      </right>
      <top style="thin">
        <color rgb="FFC9D239"/>
      </top>
      <bottom style="thin">
        <color rgb="FFC9D239"/>
      </bottom>
      <diagonal/>
    </border>
    <border>
      <left style="hair">
        <color theme="0" tint="-0.499984740745262"/>
      </left>
      <right style="hair">
        <color theme="0" tint="-0.499984740745262"/>
      </right>
      <top style="thin">
        <color rgb="FFC9D239"/>
      </top>
      <bottom style="thin">
        <color rgb="FFC9D239"/>
      </bottom>
      <diagonal/>
    </border>
    <border>
      <left/>
      <right style="hair">
        <color theme="0" tint="-0.499984740745262"/>
      </right>
      <top style="hair">
        <color theme="0" tint="-0.499984740745262"/>
      </top>
      <bottom style="medium">
        <color rgb="FFC9D239"/>
      </bottom>
      <diagonal/>
    </border>
    <border>
      <left style="hair">
        <color theme="0" tint="-0.499984740745262"/>
      </left>
      <right style="hair">
        <color theme="0" tint="-0.499984740745262"/>
      </right>
      <top style="hair">
        <color theme="0" tint="-0.499984740745262"/>
      </top>
      <bottom style="medium">
        <color rgb="FFC9D239"/>
      </bottom>
      <diagonal/>
    </border>
    <border>
      <left style="hair">
        <color theme="0" tint="-0.499984740745262"/>
      </left>
      <right/>
      <top style="hair">
        <color theme="0" tint="-0.499984740745262"/>
      </top>
      <bottom style="hair">
        <color theme="0" tint="-0.499984740745262"/>
      </bottom>
      <diagonal/>
    </border>
    <border>
      <left/>
      <right/>
      <top style="thin">
        <color rgb="FFCAD238"/>
      </top>
      <bottom style="thin">
        <color rgb="FFCAD238"/>
      </bottom>
      <diagonal/>
    </border>
    <border>
      <left/>
      <right/>
      <top style="thin">
        <color theme="2" tint="-9.9948118533890809E-2"/>
      </top>
      <bottom style="thin">
        <color theme="0" tint="-0.14999847407452621"/>
      </bottom>
      <diagonal/>
    </border>
    <border>
      <left/>
      <right style="thin">
        <color rgb="FFC9D239"/>
      </right>
      <top style="medium">
        <color rgb="FFC9D239"/>
      </top>
      <bottom/>
      <diagonal/>
    </border>
    <border>
      <left/>
      <right/>
      <top style="medium">
        <color rgb="FFCAD238"/>
      </top>
      <bottom style="medium">
        <color rgb="FFCAD238"/>
      </bottom>
      <diagonal/>
    </border>
    <border>
      <left/>
      <right style="thin">
        <color rgb="FFC9D239"/>
      </right>
      <top style="medium">
        <color rgb="FFCAD238"/>
      </top>
      <bottom style="medium">
        <color rgb="FFCAD238"/>
      </bottom>
      <diagonal/>
    </border>
    <border>
      <left/>
      <right style="thin">
        <color rgb="FFC9D239"/>
      </right>
      <top/>
      <bottom/>
      <diagonal/>
    </border>
    <border>
      <left/>
      <right/>
      <top/>
      <bottom style="medium">
        <color rgb="FFCAD238"/>
      </bottom>
      <diagonal/>
    </border>
    <border>
      <left/>
      <right style="thin">
        <color rgb="FFC9D239"/>
      </right>
      <top/>
      <bottom style="medium">
        <color rgb="FFCAD238"/>
      </bottom>
      <diagonal/>
    </border>
    <border>
      <left/>
      <right style="hair">
        <color theme="0" tint="-0.499984740745262"/>
      </right>
      <top style="medium">
        <color rgb="FFC9D239"/>
      </top>
      <bottom style="medium">
        <color rgb="FFC9D239"/>
      </bottom>
      <diagonal/>
    </border>
    <border>
      <left style="hair">
        <color theme="0" tint="-0.499984740745262"/>
      </left>
      <right style="hair">
        <color theme="0" tint="-0.499984740745262"/>
      </right>
      <top style="medium">
        <color rgb="FFC9D239"/>
      </top>
      <bottom style="medium">
        <color rgb="FFC9D239"/>
      </bottom>
      <diagonal/>
    </border>
    <border>
      <left style="hair">
        <color theme="0" tint="-0.499984740745262"/>
      </left>
      <right/>
      <top style="medium">
        <color rgb="FFC9D239"/>
      </top>
      <bottom style="medium">
        <color rgb="FFC9D239"/>
      </bottom>
      <diagonal/>
    </border>
    <border>
      <left style="hair">
        <color theme="0" tint="-0.499984740745262"/>
      </left>
      <right/>
      <top/>
      <bottom style="hair">
        <color theme="0" tint="-0.499984740745262"/>
      </bottom>
      <diagonal/>
    </border>
    <border>
      <left style="hair">
        <color theme="0" tint="-0.499984740745262"/>
      </left>
      <right/>
      <top style="hair">
        <color theme="0" tint="-0.499984740745262"/>
      </top>
      <bottom style="medium">
        <color rgb="FFC9D239"/>
      </bottom>
      <diagonal/>
    </border>
    <border>
      <left/>
      <right/>
      <top style="thin">
        <color theme="0" tint="-0.14999847407452621"/>
      </top>
      <bottom/>
      <diagonal/>
    </border>
    <border>
      <left/>
      <right/>
      <top style="thin">
        <color theme="2" tint="-9.9948118533890809E-2"/>
      </top>
      <bottom style="thin">
        <color theme="2" tint="-9.9917600024414813E-2"/>
      </bottom>
      <diagonal/>
    </border>
    <border>
      <left/>
      <right style="thin">
        <color rgb="FFC9D239"/>
      </right>
      <top style="medium">
        <color rgb="FFC9D239"/>
      </top>
      <bottom style="hair">
        <color indexed="64"/>
      </bottom>
      <diagonal/>
    </border>
    <border>
      <left/>
      <right style="thin">
        <color rgb="FFC9D239"/>
      </right>
      <top/>
      <bottom style="hair">
        <color indexed="64"/>
      </bottom>
      <diagonal/>
    </border>
    <border>
      <left/>
      <right style="thin">
        <color rgb="FFC9D239"/>
      </right>
      <top style="hair">
        <color indexed="64"/>
      </top>
      <bottom style="hair">
        <color indexed="64"/>
      </bottom>
      <diagonal/>
    </border>
    <border>
      <left/>
      <right style="thin">
        <color rgb="FFC9D239"/>
      </right>
      <top style="hair">
        <color indexed="64"/>
      </top>
      <bottom style="medium">
        <color rgb="FFC9D239"/>
      </bottom>
      <diagonal/>
    </border>
    <border>
      <left/>
      <right style="hair">
        <color indexed="64"/>
      </right>
      <top style="medium">
        <color rgb="FFC9D239"/>
      </top>
      <bottom style="hair">
        <color indexed="64"/>
      </bottom>
      <diagonal/>
    </border>
    <border>
      <left style="thin">
        <color rgb="FFC9D239"/>
      </left>
      <right/>
      <top/>
      <bottom/>
      <diagonal/>
    </border>
    <border>
      <left style="thin">
        <color rgb="FFC9D239"/>
      </left>
      <right/>
      <top style="medium">
        <color rgb="FFC9D239"/>
      </top>
      <bottom style="hair">
        <color indexed="64"/>
      </bottom>
      <diagonal/>
    </border>
    <border>
      <left style="thin">
        <color rgb="FFC9D239"/>
      </left>
      <right/>
      <top style="hair">
        <color indexed="64"/>
      </top>
      <bottom style="hair">
        <color indexed="64"/>
      </bottom>
      <diagonal/>
    </border>
    <border>
      <left style="thin">
        <color rgb="FFC9D239"/>
      </left>
      <right/>
      <top/>
      <bottom style="hair">
        <color indexed="64"/>
      </bottom>
      <diagonal/>
    </border>
    <border>
      <left style="thin">
        <color rgb="FFC9D239"/>
      </left>
      <right/>
      <top style="hair">
        <color indexed="64"/>
      </top>
      <bottom style="medium">
        <color rgb="FFC9D239"/>
      </bottom>
      <diagonal/>
    </border>
  </borders>
  <cellStyleXfs count="32">
    <xf numFmtId="0" fontId="0" fillId="0" borderId="0"/>
    <xf numFmtId="9" fontId="11" fillId="0" borderId="0"/>
    <xf numFmtId="0" fontId="15" fillId="3" borderId="5">
      <alignment horizontal="left"/>
    </xf>
    <xf numFmtId="0" fontId="16" fillId="0" borderId="0">
      <alignment vertical="center"/>
    </xf>
    <xf numFmtId="0" fontId="18" fillId="0" borderId="0"/>
    <xf numFmtId="0" fontId="16" fillId="0" borderId="0">
      <alignment vertical="center"/>
    </xf>
    <xf numFmtId="3" fontId="16" fillId="4" borderId="2">
      <alignment horizontal="right" vertical="center"/>
      <protection locked="0"/>
    </xf>
    <xf numFmtId="0" fontId="19" fillId="0" borderId="0"/>
    <xf numFmtId="0" fontId="10" fillId="0" borderId="0"/>
    <xf numFmtId="0" fontId="16" fillId="0" borderId="0"/>
    <xf numFmtId="0" fontId="16" fillId="0" borderId="0"/>
    <xf numFmtId="0" fontId="16" fillId="0" borderId="0"/>
    <xf numFmtId="0" fontId="21" fillId="3" borderId="4">
      <alignment horizontal="center" wrapText="1"/>
    </xf>
    <xf numFmtId="0" fontId="11" fillId="0" borderId="0"/>
    <xf numFmtId="0" fontId="11" fillId="0" borderId="0"/>
    <xf numFmtId="164" fontId="11" fillId="0" borderId="0"/>
    <xf numFmtId="0" fontId="10" fillId="0" borderId="0"/>
    <xf numFmtId="0" fontId="10" fillId="0" borderId="0"/>
    <xf numFmtId="0" fontId="10" fillId="0" borderId="0"/>
    <xf numFmtId="9" fontId="10" fillId="0" borderId="0"/>
    <xf numFmtId="0" fontId="30" fillId="0" borderId="0">
      <alignment vertical="top" wrapText="1"/>
    </xf>
    <xf numFmtId="0" fontId="11" fillId="0" borderId="0"/>
    <xf numFmtId="0" fontId="16" fillId="0" borderId="0"/>
    <xf numFmtId="0" fontId="16" fillId="0" borderId="0"/>
    <xf numFmtId="43" fontId="11" fillId="0" borderId="0"/>
    <xf numFmtId="0" fontId="18" fillId="0" borderId="0" applyNumberFormat="0" applyFill="0" applyBorder="0" applyAlignment="0" applyProtection="0"/>
    <xf numFmtId="0" fontId="3" fillId="0" borderId="0"/>
    <xf numFmtId="0" fontId="119" fillId="0" borderId="0" applyNumberForma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cellStyleXfs>
  <cellXfs count="1052">
    <xf numFmtId="0" fontId="0" fillId="0" borderId="0" xfId="0"/>
    <xf numFmtId="0" fontId="12" fillId="0" borderId="0" xfId="0" applyFont="1"/>
    <xf numFmtId="0" fontId="13" fillId="0" borderId="0" xfId="0" applyFont="1"/>
    <xf numFmtId="0" fontId="14" fillId="0" borderId="0" xfId="0" applyFont="1"/>
    <xf numFmtId="0" fontId="0" fillId="0" borderId="0" xfId="0" applyAlignment="1">
      <alignment horizontal="center" vertical="center"/>
    </xf>
    <xf numFmtId="0" fontId="14" fillId="0" borderId="0" xfId="0" applyFont="1" applyAlignment="1">
      <alignment horizontal="center"/>
    </xf>
    <xf numFmtId="0" fontId="0" fillId="0" borderId="0" xfId="0" applyAlignment="1">
      <alignment horizontal="left" vertical="center"/>
    </xf>
    <xf numFmtId="0" fontId="22" fillId="0" borderId="0" xfId="0" applyFont="1" applyAlignment="1">
      <alignment horizontal="left" vertical="center"/>
    </xf>
    <xf numFmtId="0" fontId="23" fillId="0" borderId="0" xfId="0" applyFont="1"/>
    <xf numFmtId="0" fontId="24" fillId="0" borderId="0" xfId="0" applyFont="1"/>
    <xf numFmtId="0" fontId="12" fillId="0" borderId="0" xfId="0" applyFont="1" applyAlignment="1">
      <alignment horizontal="center" wrapText="1"/>
    </xf>
    <xf numFmtId="0" fontId="12" fillId="0" borderId="0" xfId="0" applyFont="1" applyAlignment="1">
      <alignment wrapText="1"/>
    </xf>
    <xf numFmtId="0" fontId="16" fillId="0" borderId="0" xfId="5">
      <alignment vertical="center"/>
    </xf>
    <xf numFmtId="0" fontId="15" fillId="0" borderId="0" xfId="2" applyFill="1" applyBorder="1" applyAlignment="1">
      <alignment vertical="center"/>
    </xf>
    <xf numFmtId="0" fontId="18" fillId="0" borderId="0" xfId="4" applyAlignment="1">
      <alignment vertical="center"/>
    </xf>
    <xf numFmtId="0" fontId="16" fillId="0" borderId="0" xfId="5" applyAlignment="1">
      <alignment vertical="top" wrapText="1"/>
    </xf>
    <xf numFmtId="0" fontId="21" fillId="0" borderId="0" xfId="12" applyFill="1" applyBorder="1" applyAlignment="1">
      <alignment horizontal="center" vertical="center" wrapText="1"/>
    </xf>
    <xf numFmtId="0" fontId="17" fillId="0" borderId="0" xfId="3" quotePrefix="1" applyFont="1" applyAlignment="1">
      <alignment horizontal="center" vertical="center"/>
    </xf>
    <xf numFmtId="0" fontId="16" fillId="0" borderId="0" xfId="5" applyAlignment="1">
      <alignment vertical="center" wrapText="1"/>
    </xf>
    <xf numFmtId="0" fontId="27" fillId="0" borderId="0" xfId="5" applyFont="1" applyAlignment="1">
      <alignment vertical="top"/>
    </xf>
    <xf numFmtId="0" fontId="28" fillId="0" borderId="0" xfId="0" applyFont="1" applyAlignment="1">
      <alignment vertical="top"/>
    </xf>
    <xf numFmtId="0" fontId="29" fillId="0" borderId="0" xfId="0" applyFont="1"/>
    <xf numFmtId="0" fontId="9" fillId="0" borderId="0" xfId="0" applyFont="1" applyAlignment="1">
      <alignment wrapText="1"/>
    </xf>
    <xf numFmtId="0" fontId="9" fillId="0" borderId="0" xfId="0" applyFont="1"/>
    <xf numFmtId="0" fontId="35" fillId="0" borderId="0" xfId="0" applyFont="1"/>
    <xf numFmtId="0" fontId="25" fillId="0" borderId="0" xfId="0" applyFont="1"/>
    <xf numFmtId="0" fontId="36" fillId="0" borderId="0" xfId="0" applyFont="1"/>
    <xf numFmtId="3" fontId="37" fillId="0" borderId="0" xfId="0" applyNumberFormat="1" applyFont="1" applyAlignment="1">
      <alignment horizontal="center"/>
    </xf>
    <xf numFmtId="3" fontId="37" fillId="0" borderId="0" xfId="0" applyNumberFormat="1" applyFont="1" applyAlignment="1">
      <alignment horizontal="center" vertical="center" wrapText="1"/>
    </xf>
    <xf numFmtId="0" fontId="41" fillId="0" borderId="9" xfId="0" applyFont="1" applyBorder="1" applyAlignment="1">
      <alignment horizontal="right" vertical="center"/>
    </xf>
    <xf numFmtId="49" fontId="41" fillId="0" borderId="9" xfId="0" applyNumberFormat="1" applyFont="1" applyBorder="1" applyAlignment="1">
      <alignment horizontal="left" vertical="center" wrapText="1"/>
    </xf>
    <xf numFmtId="3" fontId="41" fillId="0" borderId="9" xfId="0" applyNumberFormat="1" applyFont="1" applyBorder="1" applyAlignment="1">
      <alignment horizontal="right" vertical="center"/>
    </xf>
    <xf numFmtId="0" fontId="40" fillId="0" borderId="9" xfId="0" applyFont="1" applyBorder="1" applyAlignment="1">
      <alignment horizontal="right" vertical="center"/>
    </xf>
    <xf numFmtId="0" fontId="40" fillId="0" borderId="9" xfId="0" applyFont="1" applyBorder="1"/>
    <xf numFmtId="3" fontId="40" fillId="0" borderId="9" xfId="0" applyNumberFormat="1" applyFont="1" applyBorder="1" applyAlignment="1">
      <alignment horizontal="right"/>
    </xf>
    <xf numFmtId="49" fontId="40" fillId="0" borderId="9" xfId="0" applyNumberFormat="1" applyFont="1" applyBorder="1" applyAlignment="1">
      <alignment horizontal="left" vertical="center" wrapText="1"/>
    </xf>
    <xf numFmtId="3" fontId="40" fillId="0" borderId="9" xfId="0" applyNumberFormat="1" applyFont="1" applyBorder="1" applyAlignment="1">
      <alignment horizontal="right" vertical="center"/>
    </xf>
    <xf numFmtId="0" fontId="41" fillId="0" borderId="0" xfId="0" applyFont="1" applyAlignment="1">
      <alignment horizontal="right" vertical="center"/>
    </xf>
    <xf numFmtId="49" fontId="41" fillId="0" borderId="0" xfId="0" applyNumberFormat="1" applyFont="1" applyAlignment="1">
      <alignment horizontal="left" vertical="center" wrapText="1"/>
    </xf>
    <xf numFmtId="3" fontId="41" fillId="0" borderId="0" xfId="0" applyNumberFormat="1" applyFont="1" applyAlignment="1">
      <alignment horizontal="right" vertical="center"/>
    </xf>
    <xf numFmtId="0" fontId="41" fillId="0" borderId="0" xfId="0" applyFont="1"/>
    <xf numFmtId="0" fontId="43" fillId="0" borderId="0" xfId="0" applyFont="1"/>
    <xf numFmtId="0" fontId="44" fillId="0" borderId="0" xfId="0" applyFont="1" applyAlignment="1">
      <alignment vertical="center" wrapText="1"/>
    </xf>
    <xf numFmtId="0" fontId="45" fillId="0" borderId="0" xfId="0" applyFont="1" applyAlignment="1">
      <alignment vertical="center" wrapText="1"/>
    </xf>
    <xf numFmtId="0" fontId="46" fillId="0" borderId="9" xfId="0" applyFont="1" applyBorder="1" applyAlignment="1">
      <alignment horizontal="right" vertical="center"/>
    </xf>
    <xf numFmtId="0" fontId="46" fillId="0" borderId="9" xfId="0" applyFont="1" applyBorder="1" applyAlignment="1">
      <alignment vertical="center" wrapText="1"/>
    </xf>
    <xf numFmtId="3" fontId="46" fillId="0" borderId="9" xfId="0" applyNumberFormat="1" applyFont="1" applyBorder="1" applyAlignment="1">
      <alignment horizontal="right" vertical="center"/>
    </xf>
    <xf numFmtId="0" fontId="9" fillId="0" borderId="0" xfId="0" applyFont="1" applyAlignment="1">
      <alignment horizontal="left"/>
    </xf>
    <xf numFmtId="0" fontId="46" fillId="0" borderId="9" xfId="0" applyFont="1" applyBorder="1" applyAlignment="1">
      <alignment horizontal="left" vertical="center" wrapText="1"/>
    </xf>
    <xf numFmtId="0" fontId="9" fillId="0" borderId="0" xfId="0" applyFont="1" applyAlignment="1">
      <alignment vertical="center"/>
    </xf>
    <xf numFmtId="0" fontId="47" fillId="0" borderId="9" xfId="0" applyFont="1" applyBorder="1" applyAlignment="1">
      <alignment horizontal="right" vertical="center"/>
    </xf>
    <xf numFmtId="0" fontId="47" fillId="0" borderId="9" xfId="0" applyFont="1" applyBorder="1" applyAlignment="1">
      <alignment horizontal="left" vertical="center" wrapText="1"/>
    </xf>
    <xf numFmtId="3" fontId="47" fillId="0" borderId="9" xfId="0" applyNumberFormat="1" applyFont="1" applyBorder="1" applyAlignment="1">
      <alignment horizontal="right" vertical="center"/>
    </xf>
    <xf numFmtId="0" fontId="31" fillId="0" borderId="0" xfId="0" applyFont="1" applyAlignment="1">
      <alignment wrapText="1"/>
    </xf>
    <xf numFmtId="0" fontId="31" fillId="0" borderId="0" xfId="0" applyFont="1"/>
    <xf numFmtId="0" fontId="41" fillId="0" borderId="0" xfId="0" applyFont="1" applyAlignment="1">
      <alignment vertical="center"/>
    </xf>
    <xf numFmtId="0" fontId="48" fillId="0" borderId="0" xfId="0" applyFont="1" applyAlignment="1">
      <alignment vertical="center"/>
    </xf>
    <xf numFmtId="0" fontId="49" fillId="0" borderId="0" xfId="0" applyFont="1" applyAlignment="1">
      <alignment vertical="center"/>
    </xf>
    <xf numFmtId="0" fontId="50" fillId="0" borderId="6" xfId="0" applyFont="1" applyBorder="1" applyAlignment="1">
      <alignment vertical="center"/>
    </xf>
    <xf numFmtId="0" fontId="51" fillId="0" borderId="0" xfId="0" applyFont="1" applyAlignment="1">
      <alignment vertical="center" wrapText="1"/>
    </xf>
    <xf numFmtId="0" fontId="33" fillId="0" borderId="0" xfId="0" applyFont="1"/>
    <xf numFmtId="0" fontId="53" fillId="0" borderId="0" xfId="0" applyFont="1"/>
    <xf numFmtId="0" fontId="9" fillId="0" borderId="0" xfId="0" applyFont="1" applyAlignment="1">
      <alignment horizontal="right"/>
    </xf>
    <xf numFmtId="0" fontId="32" fillId="0" borderId="0" xfId="0" applyFont="1"/>
    <xf numFmtId="0" fontId="53" fillId="0" borderId="0" xfId="0" applyFont="1" applyAlignment="1">
      <alignment horizontal="right"/>
    </xf>
    <xf numFmtId="0" fontId="36" fillId="0" borderId="0" xfId="0" applyFont="1" applyAlignment="1">
      <alignment vertical="center"/>
    </xf>
    <xf numFmtId="3" fontId="46" fillId="0" borderId="11" xfId="0" applyNumberFormat="1" applyFont="1" applyBorder="1" applyAlignment="1">
      <alignment horizontal="right" vertical="center"/>
    </xf>
    <xf numFmtId="0" fontId="50" fillId="0" borderId="0" xfId="0" applyFont="1"/>
    <xf numFmtId="0" fontId="50" fillId="0" borderId="0" xfId="0" applyFont="1" applyAlignment="1">
      <alignment vertical="center" wrapText="1"/>
    </xf>
    <xf numFmtId="165" fontId="54" fillId="0" borderId="0" xfId="0" applyNumberFormat="1" applyFont="1" applyAlignment="1">
      <alignment horizontal="right" wrapText="1"/>
    </xf>
    <xf numFmtId="0" fontId="55" fillId="0" borderId="0" xfId="0" applyFont="1"/>
    <xf numFmtId="0" fontId="46" fillId="0" borderId="0" xfId="0" applyFont="1" applyAlignment="1">
      <alignment horizontal="right" vertical="center"/>
    </xf>
    <xf numFmtId="0" fontId="9" fillId="0" borderId="0" xfId="0" applyFont="1" applyAlignment="1">
      <alignment horizontal="center"/>
    </xf>
    <xf numFmtId="0" fontId="52" fillId="0" borderId="0" xfId="0" applyFont="1"/>
    <xf numFmtId="0" fontId="46" fillId="0" borderId="0" xfId="0" applyFont="1"/>
    <xf numFmtId="0" fontId="50" fillId="0" borderId="0" xfId="0" applyFont="1" applyAlignment="1">
      <alignment vertical="center"/>
    </xf>
    <xf numFmtId="0" fontId="43" fillId="0" borderId="0" xfId="0" applyFont="1" applyAlignment="1">
      <alignment vertical="center"/>
    </xf>
    <xf numFmtId="0" fontId="56" fillId="0" borderId="0" xfId="0" applyFont="1" applyAlignment="1">
      <alignment vertical="center"/>
    </xf>
    <xf numFmtId="0" fontId="51" fillId="5" borderId="0" xfId="0" applyFont="1" applyFill="1" applyAlignment="1">
      <alignment vertical="center" wrapText="1"/>
    </xf>
    <xf numFmtId="0" fontId="40" fillId="0" borderId="9" xfId="14" applyFont="1" applyBorder="1" applyAlignment="1">
      <alignment horizontal="center" vertical="center"/>
    </xf>
    <xf numFmtId="0" fontId="40" fillId="0" borderId="9" xfId="14" applyFont="1" applyBorder="1" applyAlignment="1">
      <alignment wrapText="1"/>
    </xf>
    <xf numFmtId="0" fontId="57" fillId="0" borderId="9" xfId="14" applyFont="1" applyBorder="1" applyAlignment="1">
      <alignment horizontal="left" wrapText="1"/>
    </xf>
    <xf numFmtId="0" fontId="58" fillId="0" borderId="9" xfId="14" applyFont="1" applyBorder="1" applyAlignment="1">
      <alignment wrapText="1"/>
    </xf>
    <xf numFmtId="0" fontId="57" fillId="0" borderId="9" xfId="14" applyFont="1" applyBorder="1" applyAlignment="1">
      <alignment horizontal="center" vertical="center"/>
    </xf>
    <xf numFmtId="0" fontId="57" fillId="0" borderId="9" xfId="14" applyFont="1" applyBorder="1" applyAlignment="1">
      <alignment horizontal="right" vertical="center"/>
    </xf>
    <xf numFmtId="0" fontId="57" fillId="0" borderId="9" xfId="14" applyFont="1" applyBorder="1" applyAlignment="1">
      <alignment horizontal="left" vertical="center" wrapText="1"/>
    </xf>
    <xf numFmtId="0" fontId="40" fillId="0" borderId="9" xfId="14" applyFont="1" applyBorder="1" applyAlignment="1">
      <alignment horizontal="right" vertical="center"/>
    </xf>
    <xf numFmtId="0" fontId="40" fillId="0" borderId="9" xfId="14" applyFont="1" applyBorder="1" applyAlignment="1">
      <alignment vertical="center" wrapText="1"/>
    </xf>
    <xf numFmtId="0" fontId="59" fillId="0" borderId="0" xfId="0" applyFont="1"/>
    <xf numFmtId="0" fontId="59" fillId="0" borderId="0" xfId="0" applyFont="1" applyAlignment="1">
      <alignment vertical="center"/>
    </xf>
    <xf numFmtId="0" fontId="59" fillId="0" borderId="0" xfId="0" applyFont="1" applyAlignment="1">
      <alignment vertical="center" wrapText="1"/>
    </xf>
    <xf numFmtId="0" fontId="40" fillId="0" borderId="9" xfId="0" applyFont="1" applyBorder="1" applyAlignment="1">
      <alignment horizontal="right" vertical="center" wrapText="1"/>
    </xf>
    <xf numFmtId="0" fontId="40" fillId="0" borderId="9" xfId="0" applyFont="1" applyBorder="1" applyAlignment="1">
      <alignment horizontal="left" vertical="center" wrapText="1"/>
    </xf>
    <xf numFmtId="0" fontId="41" fillId="0" borderId="9" xfId="0" applyFont="1" applyBorder="1" applyAlignment="1">
      <alignment horizontal="right" vertical="center" wrapText="1"/>
    </xf>
    <xf numFmtId="0" fontId="41" fillId="0" borderId="9" xfId="0" applyFont="1" applyBorder="1" applyAlignment="1">
      <alignment horizontal="left" vertical="center" wrapText="1"/>
    </xf>
    <xf numFmtId="0" fontId="46" fillId="0" borderId="9" xfId="0" applyFont="1" applyBorder="1" applyAlignment="1">
      <alignment horizontal="right" vertical="center" wrapText="1"/>
    </xf>
    <xf numFmtId="3" fontId="41" fillId="8" borderId="9" xfId="0" applyNumberFormat="1" applyFont="1" applyFill="1" applyBorder="1" applyAlignment="1">
      <alignment horizontal="right" vertical="center"/>
    </xf>
    <xf numFmtId="0" fontId="41" fillId="0" borderId="11" xfId="0" applyFont="1" applyBorder="1" applyAlignment="1">
      <alignment horizontal="right" wrapText="1"/>
    </xf>
    <xf numFmtId="0" fontId="41" fillId="0" borderId="11" xfId="0" applyFont="1" applyBorder="1" applyAlignment="1">
      <alignment horizontal="left" wrapText="1"/>
    </xf>
    <xf numFmtId="3" fontId="41" fillId="0" borderId="11" xfId="0" applyNumberFormat="1" applyFont="1" applyBorder="1" applyAlignment="1">
      <alignment horizontal="right"/>
    </xf>
    <xf numFmtId="0" fontId="41" fillId="0" borderId="9" xfId="0" applyFont="1" applyBorder="1" applyAlignment="1">
      <alignment horizontal="right" wrapText="1"/>
    </xf>
    <xf numFmtId="0" fontId="41" fillId="0" borderId="9" xfId="0" applyFont="1" applyBorder="1" applyAlignment="1">
      <alignment horizontal="left" wrapText="1"/>
    </xf>
    <xf numFmtId="3" fontId="41" fillId="0" borderId="9" xfId="0" applyNumberFormat="1" applyFont="1" applyBorder="1" applyAlignment="1">
      <alignment horizontal="right"/>
    </xf>
    <xf numFmtId="0" fontId="62" fillId="0" borderId="0" xfId="0" applyFont="1"/>
    <xf numFmtId="0" fontId="62" fillId="0" borderId="0" xfId="0" applyFont="1" applyAlignment="1">
      <alignment vertical="center"/>
    </xf>
    <xf numFmtId="0" fontId="40" fillId="0" borderId="11" xfId="0" applyFont="1" applyBorder="1" applyAlignment="1">
      <alignment vertical="center" wrapText="1"/>
    </xf>
    <xf numFmtId="3" fontId="40" fillId="0" borderId="11" xfId="0" applyNumberFormat="1" applyFont="1" applyBorder="1" applyAlignment="1">
      <alignment horizontal="right" vertical="center"/>
    </xf>
    <xf numFmtId="0" fontId="41" fillId="0" borderId="9" xfId="0" applyFont="1" applyBorder="1" applyAlignment="1">
      <alignment vertical="center" wrapText="1"/>
    </xf>
    <xf numFmtId="0" fontId="40" fillId="0" borderId="9" xfId="0" applyFont="1" applyBorder="1" applyAlignment="1">
      <alignment vertical="center" wrapText="1"/>
    </xf>
    <xf numFmtId="0" fontId="9" fillId="0" borderId="0" xfId="0" applyFont="1" applyAlignment="1">
      <alignment vertical="center" wrapText="1"/>
    </xf>
    <xf numFmtId="0" fontId="64" fillId="0" borderId="0" xfId="0" applyFont="1"/>
    <xf numFmtId="0" fontId="40" fillId="0" borderId="11" xfId="0" applyFont="1" applyBorder="1" applyAlignment="1">
      <alignment horizontal="right" vertical="center" wrapText="1"/>
    </xf>
    <xf numFmtId="0" fontId="40" fillId="0" borderId="11" xfId="0" applyFont="1" applyBorder="1" applyAlignment="1">
      <alignment horizontal="left" vertical="center" wrapText="1"/>
    </xf>
    <xf numFmtId="3" fontId="41" fillId="0" borderId="11" xfId="0" applyNumberFormat="1" applyFont="1" applyBorder="1" applyAlignment="1">
      <alignment horizontal="right" vertical="center"/>
    </xf>
    <xf numFmtId="0" fontId="61" fillId="0" borderId="0" xfId="0" applyFont="1" applyAlignment="1">
      <alignment vertical="center" wrapText="1"/>
    </xf>
    <xf numFmtId="0" fontId="66" fillId="0" borderId="0" xfId="0" applyFont="1" applyAlignment="1">
      <alignment horizontal="right"/>
    </xf>
    <xf numFmtId="0" fontId="67" fillId="0" borderId="0" xfId="0" applyFont="1" applyAlignment="1">
      <alignment horizontal="center" vertical="center" wrapText="1"/>
    </xf>
    <xf numFmtId="3" fontId="41" fillId="0" borderId="9" xfId="0" applyNumberFormat="1" applyFont="1" applyBorder="1" applyAlignment="1">
      <alignment horizontal="left" vertical="center" wrapText="1"/>
    </xf>
    <xf numFmtId="0" fontId="41" fillId="0" borderId="11" xfId="0" applyFont="1" applyBorder="1" applyAlignment="1">
      <alignment horizontal="right" vertical="center" wrapText="1"/>
    </xf>
    <xf numFmtId="0" fontId="41" fillId="0" borderId="11" xfId="0" applyFont="1" applyBorder="1" applyAlignment="1">
      <alignment horizontal="left" vertical="center" wrapText="1"/>
    </xf>
    <xf numFmtId="3" fontId="41" fillId="8" borderId="11" xfId="0" applyNumberFormat="1" applyFont="1" applyFill="1" applyBorder="1" applyAlignment="1">
      <alignment horizontal="right" vertical="center"/>
    </xf>
    <xf numFmtId="0" fontId="51" fillId="0" borderId="0" xfId="0" applyFont="1" applyAlignment="1">
      <alignment vertical="center"/>
    </xf>
    <xf numFmtId="0" fontId="68" fillId="0" borderId="0" xfId="0" applyFont="1" applyAlignment="1">
      <alignment vertical="center" wrapText="1"/>
    </xf>
    <xf numFmtId="0" fontId="43" fillId="0" borderId="0" xfId="0" applyFont="1" applyAlignment="1">
      <alignment horizontal="left"/>
    </xf>
    <xf numFmtId="0" fontId="69" fillId="0" borderId="0" xfId="0" applyFont="1"/>
    <xf numFmtId="3" fontId="46" fillId="0" borderId="9" xfId="15" applyNumberFormat="1" applyFont="1" applyBorder="1" applyAlignment="1">
      <alignment vertical="center" wrapText="1"/>
    </xf>
    <xf numFmtId="0" fontId="70" fillId="0" borderId="0" xfId="0" applyFont="1"/>
    <xf numFmtId="3" fontId="46" fillId="0" borderId="9" xfId="15" applyNumberFormat="1" applyFont="1" applyBorder="1" applyAlignment="1">
      <alignment horizontal="right" vertical="center" wrapText="1"/>
    </xf>
    <xf numFmtId="3" fontId="46" fillId="0" borderId="9" xfId="15" applyNumberFormat="1" applyFont="1" applyBorder="1" applyAlignment="1">
      <alignment vertical="center"/>
    </xf>
    <xf numFmtId="0" fontId="36" fillId="0" borderId="0" xfId="5" applyFont="1">
      <alignment vertical="center"/>
    </xf>
    <xf numFmtId="0" fontId="9" fillId="0" borderId="0" xfId="0" applyFont="1" applyAlignment="1">
      <alignment horizontal="center" vertical="center"/>
    </xf>
    <xf numFmtId="0" fontId="61" fillId="0" borderId="0" xfId="0" applyFont="1" applyAlignment="1">
      <alignment horizontal="center" vertical="center" wrapText="1"/>
    </xf>
    <xf numFmtId="0" fontId="41" fillId="0" borderId="0" xfId="0" applyFont="1" applyAlignment="1">
      <alignment horizontal="center" vertical="center" wrapText="1"/>
    </xf>
    <xf numFmtId="0" fontId="48" fillId="0" borderId="0" xfId="0" applyFont="1" applyAlignment="1">
      <alignment vertical="center" wrapText="1"/>
    </xf>
    <xf numFmtId="3" fontId="46" fillId="0" borderId="9" xfId="15" applyNumberFormat="1" applyFont="1" applyBorder="1" applyAlignment="1">
      <alignment horizontal="left" vertical="center" wrapText="1"/>
    </xf>
    <xf numFmtId="3" fontId="46" fillId="8" borderId="9" xfId="0" applyNumberFormat="1" applyFont="1" applyFill="1" applyBorder="1" applyAlignment="1">
      <alignment horizontal="right" vertical="center"/>
    </xf>
    <xf numFmtId="3" fontId="46" fillId="0" borderId="9" xfId="15" applyNumberFormat="1" applyFont="1" applyBorder="1" applyAlignment="1">
      <alignment horizontal="right" vertical="center"/>
    </xf>
    <xf numFmtId="3" fontId="46" fillId="0" borderId="0" xfId="15" applyNumberFormat="1" applyFont="1" applyAlignment="1">
      <alignment horizontal="left"/>
    </xf>
    <xf numFmtId="0" fontId="71" fillId="0" borderId="0" xfId="0" applyFont="1"/>
    <xf numFmtId="0" fontId="48" fillId="0" borderId="0" xfId="0" applyFont="1"/>
    <xf numFmtId="3" fontId="46" fillId="2" borderId="9" xfId="0" applyNumberFormat="1" applyFont="1" applyFill="1" applyBorder="1" applyAlignment="1">
      <alignment horizontal="right" vertical="center"/>
    </xf>
    <xf numFmtId="0" fontId="72" fillId="0" borderId="0" xfId="0" applyFont="1" applyAlignment="1">
      <alignment horizontal="center" vertical="center"/>
    </xf>
    <xf numFmtId="165" fontId="46" fillId="0" borderId="9" xfId="0" applyNumberFormat="1" applyFont="1" applyBorder="1" applyAlignment="1">
      <alignment vertical="center"/>
    </xf>
    <xf numFmtId="3" fontId="47" fillId="0" borderId="9" xfId="15" applyNumberFormat="1" applyFont="1" applyBorder="1" applyAlignment="1">
      <alignment horizontal="right" vertical="center" wrapText="1"/>
    </xf>
    <xf numFmtId="0" fontId="73" fillId="0" borderId="0" xfId="0" applyFont="1"/>
    <xf numFmtId="0" fontId="74" fillId="0" borderId="0" xfId="0" applyFont="1" applyAlignment="1">
      <alignment horizontal="center" vertical="center" wrapText="1"/>
    </xf>
    <xf numFmtId="0" fontId="74" fillId="0" borderId="0" xfId="0" applyFont="1" applyAlignment="1">
      <alignment horizontal="center" vertical="center"/>
    </xf>
    <xf numFmtId="165" fontId="46" fillId="0" borderId="9" xfId="0" applyNumberFormat="1" applyFont="1" applyBorder="1" applyAlignment="1">
      <alignment horizontal="left" vertical="center" wrapText="1"/>
    </xf>
    <xf numFmtId="165" fontId="47" fillId="0" borderId="9" xfId="0" applyNumberFormat="1" applyFont="1" applyBorder="1" applyAlignment="1">
      <alignment horizontal="left" vertical="center" wrapText="1"/>
    </xf>
    <xf numFmtId="3" fontId="47" fillId="8" borderId="9" xfId="0" applyNumberFormat="1" applyFont="1" applyFill="1" applyBorder="1" applyAlignment="1">
      <alignment horizontal="right" vertical="center"/>
    </xf>
    <xf numFmtId="3" fontId="47" fillId="0" borderId="11" xfId="15" applyNumberFormat="1" applyFont="1" applyBorder="1" applyAlignment="1">
      <alignment horizontal="right" vertical="center" wrapText="1"/>
    </xf>
    <xf numFmtId="3" fontId="47" fillId="0" borderId="11" xfId="0" applyNumberFormat="1" applyFont="1" applyBorder="1" applyAlignment="1">
      <alignment horizontal="right" vertical="center"/>
    </xf>
    <xf numFmtId="0" fontId="75" fillId="0" borderId="0" xfId="0" applyFont="1" applyAlignment="1">
      <alignment vertical="center"/>
    </xf>
    <xf numFmtId="0" fontId="76" fillId="0" borderId="0" xfId="0" applyFont="1" applyAlignment="1">
      <alignment horizontal="left" vertical="top" wrapText="1"/>
    </xf>
    <xf numFmtId="0" fontId="41" fillId="0" borderId="9" xfId="0" applyFont="1" applyBorder="1" applyAlignment="1">
      <alignment horizontal="left" vertical="center"/>
    </xf>
    <xf numFmtId="0" fontId="40" fillId="0" borderId="11" xfId="0" applyFont="1" applyBorder="1" applyAlignment="1">
      <alignment vertical="center"/>
    </xf>
    <xf numFmtId="0" fontId="46" fillId="0" borderId="11" xfId="0" applyFont="1" applyBorder="1" applyAlignment="1">
      <alignment horizontal="right" vertical="center"/>
    </xf>
    <xf numFmtId="0" fontId="46" fillId="0" borderId="11" xfId="0" applyFont="1" applyBorder="1" applyAlignment="1">
      <alignment vertical="center" wrapText="1"/>
    </xf>
    <xf numFmtId="0" fontId="46" fillId="0" borderId="11" xfId="0" applyFont="1" applyBorder="1" applyAlignment="1">
      <alignment horizontal="left" vertical="center" wrapText="1"/>
    </xf>
    <xf numFmtId="0" fontId="47" fillId="0" borderId="11" xfId="0" applyFont="1" applyBorder="1" applyAlignment="1">
      <alignment horizontal="right" vertical="center"/>
    </xf>
    <xf numFmtId="0" fontId="47" fillId="0" borderId="11" xfId="0" applyFont="1" applyBorder="1" applyAlignment="1">
      <alignment vertical="center" wrapText="1"/>
    </xf>
    <xf numFmtId="0" fontId="47" fillId="0" borderId="11" xfId="0" applyFont="1" applyBorder="1" applyAlignment="1">
      <alignment horizontal="left" vertical="center" wrapText="1"/>
    </xf>
    <xf numFmtId="0" fontId="40" fillId="0" borderId="11" xfId="14" applyFont="1" applyBorder="1" applyAlignment="1">
      <alignment horizontal="right" vertical="center"/>
    </xf>
    <xf numFmtId="0" fontId="40" fillId="0" borderId="11" xfId="14" applyFont="1" applyBorder="1" applyAlignment="1">
      <alignment vertical="center" wrapText="1"/>
    </xf>
    <xf numFmtId="0" fontId="79" fillId="0" borderId="0" xfId="0" applyFont="1" applyAlignment="1">
      <alignment vertical="center"/>
    </xf>
    <xf numFmtId="0" fontId="41" fillId="0" borderId="11" xfId="0" applyFont="1" applyBorder="1" applyAlignment="1">
      <alignment vertical="center" wrapText="1"/>
    </xf>
    <xf numFmtId="3" fontId="41" fillId="0" borderId="11" xfId="0" applyNumberFormat="1" applyFont="1" applyBorder="1" applyAlignment="1">
      <alignment horizontal="right" vertical="center" wrapText="1"/>
    </xf>
    <xf numFmtId="3" fontId="46" fillId="0" borderId="12" xfId="15" applyNumberFormat="1" applyFont="1" applyBorder="1" applyAlignment="1">
      <alignment vertical="center" wrapText="1"/>
    </xf>
    <xf numFmtId="3" fontId="46" fillId="0" borderId="12" xfId="0" applyNumberFormat="1" applyFont="1" applyBorder="1" applyAlignment="1">
      <alignment horizontal="right" vertical="center"/>
    </xf>
    <xf numFmtId="3" fontId="46" fillId="0" borderId="11" xfId="15" applyNumberFormat="1" applyFont="1" applyBorder="1" applyAlignment="1">
      <alignment wrapText="1"/>
    </xf>
    <xf numFmtId="0" fontId="54" fillId="0" borderId="0" xfId="0" applyFont="1" applyAlignment="1">
      <alignment horizontal="left" wrapText="1"/>
    </xf>
    <xf numFmtId="3" fontId="46" fillId="0" borderId="12" xfId="15" applyNumberFormat="1" applyFont="1" applyBorder="1" applyAlignment="1">
      <alignment horizontal="right" vertical="center" wrapText="1"/>
    </xf>
    <xf numFmtId="3" fontId="46" fillId="0" borderId="12" xfId="15" applyNumberFormat="1" applyFont="1" applyBorder="1" applyAlignment="1">
      <alignment vertical="center"/>
    </xf>
    <xf numFmtId="3" fontId="46" fillId="0" borderId="11" xfId="15" applyNumberFormat="1" applyFont="1" applyBorder="1" applyAlignment="1">
      <alignment vertical="center"/>
    </xf>
    <xf numFmtId="3" fontId="46" fillId="0" borderId="11" xfId="15" applyNumberFormat="1" applyFont="1" applyBorder="1" applyAlignment="1">
      <alignment horizontal="right" vertical="center" wrapText="1"/>
    </xf>
    <xf numFmtId="3" fontId="46" fillId="0" borderId="11" xfId="15" applyNumberFormat="1" applyFont="1" applyBorder="1" applyAlignment="1">
      <alignment vertical="center" wrapText="1"/>
    </xf>
    <xf numFmtId="3" fontId="46" fillId="0" borderId="12" xfId="15" applyNumberFormat="1" applyFont="1" applyBorder="1" applyAlignment="1">
      <alignment horizontal="left" vertical="center" wrapText="1"/>
    </xf>
    <xf numFmtId="3" fontId="46" fillId="8" borderId="12" xfId="0" applyNumberFormat="1" applyFont="1" applyFill="1" applyBorder="1" applyAlignment="1">
      <alignment horizontal="right" vertical="center"/>
    </xf>
    <xf numFmtId="3" fontId="46" fillId="0" borderId="12" xfId="15" applyNumberFormat="1" applyFont="1" applyBorder="1" applyAlignment="1">
      <alignment horizontal="right" vertical="center"/>
    </xf>
    <xf numFmtId="3" fontId="46" fillId="0" borderId="11" xfId="15" applyNumberFormat="1" applyFont="1" applyBorder="1" applyAlignment="1">
      <alignment horizontal="left" vertical="center" wrapText="1"/>
    </xf>
    <xf numFmtId="3" fontId="46" fillId="8" borderId="11" xfId="0" applyNumberFormat="1" applyFont="1" applyFill="1" applyBorder="1" applyAlignment="1">
      <alignment horizontal="right" vertical="center"/>
    </xf>
    <xf numFmtId="3" fontId="46" fillId="0" borderId="11" xfId="15" applyNumberFormat="1" applyFont="1" applyBorder="1" applyAlignment="1">
      <alignment horizontal="right" vertical="center"/>
    </xf>
    <xf numFmtId="165" fontId="46" fillId="0" borderId="11" xfId="0" applyNumberFormat="1" applyFont="1" applyBorder="1" applyAlignment="1">
      <alignment vertical="center"/>
    </xf>
    <xf numFmtId="165" fontId="47" fillId="0" borderId="11" xfId="0" applyNumberFormat="1" applyFont="1" applyBorder="1" applyAlignment="1">
      <alignment horizontal="left" vertical="center" wrapText="1"/>
    </xf>
    <xf numFmtId="3" fontId="47" fillId="8" borderId="11" xfId="0" applyNumberFormat="1" applyFont="1" applyFill="1" applyBorder="1" applyAlignment="1">
      <alignment horizontal="right" vertical="center"/>
    </xf>
    <xf numFmtId="0" fontId="41" fillId="0" borderId="11" xfId="0" applyFont="1" applyBorder="1" applyAlignment="1">
      <alignment horizontal="right" vertical="center"/>
    </xf>
    <xf numFmtId="0" fontId="41" fillId="0" borderId="11" xfId="0" applyFont="1" applyBorder="1" applyAlignment="1">
      <alignment horizontal="left" vertical="center"/>
    </xf>
    <xf numFmtId="0" fontId="79" fillId="0" borderId="0" xfId="0" applyFont="1"/>
    <xf numFmtId="0" fontId="84" fillId="0" borderId="0" xfId="0" applyFont="1" applyAlignment="1">
      <alignment vertical="center"/>
    </xf>
    <xf numFmtId="0" fontId="81" fillId="0" borderId="0" xfId="5" applyFont="1">
      <alignment vertical="center"/>
    </xf>
    <xf numFmtId="3" fontId="81" fillId="0" borderId="0" xfId="6" applyFont="1" applyFill="1" applyBorder="1" applyAlignment="1">
      <alignment horizontal="center" vertical="center"/>
      <protection locked="0"/>
    </xf>
    <xf numFmtId="0" fontId="81" fillId="0" borderId="0" xfId="3" quotePrefix="1" applyFont="1" applyAlignment="1">
      <alignment horizontal="center" vertical="center"/>
    </xf>
    <xf numFmtId="0" fontId="83" fillId="0" borderId="0" xfId="4" applyFont="1" applyAlignment="1">
      <alignment vertical="center"/>
    </xf>
    <xf numFmtId="0" fontId="81" fillId="0" borderId="0" xfId="3" applyFont="1" applyAlignment="1">
      <alignment horizontal="left" vertical="center" wrapText="1" indent="1"/>
    </xf>
    <xf numFmtId="3" fontId="82" fillId="0" borderId="22" xfId="15" applyNumberFormat="1" applyFont="1" applyBorder="1" applyAlignment="1">
      <alignment horizontal="right" vertical="center" wrapText="1"/>
    </xf>
    <xf numFmtId="165" fontId="46" fillId="0" borderId="22" xfId="0" applyNumberFormat="1" applyFont="1" applyBorder="1" applyAlignment="1">
      <alignment vertical="center"/>
    </xf>
    <xf numFmtId="3" fontId="46" fillId="0" borderId="22" xfId="15" applyNumberFormat="1" applyFont="1" applyBorder="1" applyAlignment="1">
      <alignment horizontal="right" vertical="center" wrapText="1"/>
    </xf>
    <xf numFmtId="3" fontId="46" fillId="0" borderId="22" xfId="0" applyNumberFormat="1" applyFont="1" applyBorder="1" applyAlignment="1">
      <alignment horizontal="right" vertical="center"/>
    </xf>
    <xf numFmtId="3" fontId="46" fillId="2" borderId="22" xfId="0" applyNumberFormat="1" applyFont="1" applyFill="1" applyBorder="1" applyAlignment="1">
      <alignment horizontal="right" vertical="center"/>
    </xf>
    <xf numFmtId="0" fontId="86" fillId="0" borderId="0" xfId="0" applyFont="1" applyAlignment="1">
      <alignment horizontal="left" vertical="center"/>
    </xf>
    <xf numFmtId="0" fontId="86" fillId="0" borderId="0" xfId="0" applyFont="1"/>
    <xf numFmtId="3" fontId="46" fillId="0" borderId="19" xfId="15" applyNumberFormat="1" applyFont="1" applyBorder="1" applyAlignment="1">
      <alignment horizontal="right" vertical="center" wrapText="1"/>
    </xf>
    <xf numFmtId="165" fontId="46" fillId="0" borderId="19" xfId="0" applyNumberFormat="1" applyFont="1" applyBorder="1" applyAlignment="1">
      <alignment vertical="center"/>
    </xf>
    <xf numFmtId="3" fontId="82" fillId="0" borderId="19" xfId="15" applyNumberFormat="1" applyFont="1" applyBorder="1" applyAlignment="1">
      <alignment horizontal="right" vertical="center" wrapText="1"/>
    </xf>
    <xf numFmtId="0" fontId="13" fillId="6" borderId="0" xfId="3" applyFont="1" applyFill="1" applyAlignment="1">
      <alignment horizontal="center" vertical="center" wrapText="1"/>
    </xf>
    <xf numFmtId="3" fontId="46" fillId="0" borderId="19" xfId="15" applyNumberFormat="1" applyFont="1" applyBorder="1" applyAlignment="1">
      <alignment horizontal="left" vertical="center" wrapText="1"/>
    </xf>
    <xf numFmtId="3" fontId="46" fillId="0" borderId="22" xfId="15" applyNumberFormat="1" applyFont="1" applyBorder="1" applyAlignment="1">
      <alignment horizontal="left" vertical="center" wrapText="1"/>
    </xf>
    <xf numFmtId="0" fontId="88" fillId="0" borderId="0" xfId="0" applyFont="1"/>
    <xf numFmtId="0" fontId="85" fillId="0" borderId="0" xfId="0" applyFont="1" applyAlignment="1">
      <alignment horizontal="right"/>
    </xf>
    <xf numFmtId="0" fontId="89" fillId="0" borderId="0" xfId="0" applyFont="1"/>
    <xf numFmtId="0" fontId="8" fillId="0" borderId="0" xfId="0" applyFont="1"/>
    <xf numFmtId="0" fontId="25" fillId="0" borderId="0" xfId="0" applyFont="1" applyAlignment="1">
      <alignment horizontal="left" wrapText="1"/>
    </xf>
    <xf numFmtId="0" fontId="89" fillId="0" borderId="0" xfId="0" applyFont="1" applyAlignment="1">
      <alignment horizontal="left" wrapText="1"/>
    </xf>
    <xf numFmtId="0" fontId="88" fillId="0" borderId="0" xfId="0" applyFont="1" applyAlignment="1">
      <alignment vertical="center"/>
    </xf>
    <xf numFmtId="0" fontId="25" fillId="0" borderId="0" xfId="0" applyFont="1" applyAlignment="1">
      <alignment horizontal="left" vertical="center" wrapText="1"/>
    </xf>
    <xf numFmtId="0" fontId="90" fillId="0" borderId="0" xfId="10" applyFont="1" applyAlignment="1">
      <alignment horizontal="left" vertical="center"/>
    </xf>
    <xf numFmtId="0" fontId="79" fillId="0" borderId="0" xfId="0" applyFont="1" applyAlignment="1">
      <alignment horizontal="left" vertical="center" wrapText="1"/>
    </xf>
    <xf numFmtId="0" fontId="79" fillId="0" borderId="0" xfId="0" applyFont="1" applyAlignment="1">
      <alignment horizontal="left" vertical="center"/>
    </xf>
    <xf numFmtId="0" fontId="92" fillId="0" borderId="0" xfId="2" applyFont="1" applyFill="1" applyBorder="1" applyAlignment="1">
      <alignment vertical="center"/>
    </xf>
    <xf numFmtId="0" fontId="25" fillId="0" borderId="0" xfId="3" applyFont="1">
      <alignment vertical="center"/>
    </xf>
    <xf numFmtId="0" fontId="93" fillId="0" borderId="0" xfId="4" applyFont="1" applyAlignment="1">
      <alignment horizontal="left" vertical="center"/>
    </xf>
    <xf numFmtId="0" fontId="74" fillId="0" borderId="0" xfId="5" applyFont="1">
      <alignment vertical="center"/>
    </xf>
    <xf numFmtId="0" fontId="93" fillId="0" borderId="0" xfId="4" applyFont="1" applyAlignment="1">
      <alignment vertical="center"/>
    </xf>
    <xf numFmtId="0" fontId="87" fillId="0" borderId="0" xfId="4" applyFont="1" applyAlignment="1">
      <alignment vertical="center"/>
    </xf>
    <xf numFmtId="0" fontId="25" fillId="0" borderId="0" xfId="5" applyFont="1">
      <alignment vertical="center"/>
    </xf>
    <xf numFmtId="3" fontId="46" fillId="0" borderId="22" xfId="15" applyNumberFormat="1" applyFont="1" applyBorder="1" applyAlignment="1">
      <alignment horizontal="right" vertical="center"/>
    </xf>
    <xf numFmtId="3" fontId="46" fillId="8" borderId="22" xfId="15" applyNumberFormat="1" applyFont="1" applyFill="1" applyBorder="1" applyAlignment="1">
      <alignment horizontal="right" vertical="center"/>
    </xf>
    <xf numFmtId="3" fontId="46" fillId="0" borderId="19" xfId="15" applyNumberFormat="1" applyFont="1" applyBorder="1" applyAlignment="1">
      <alignment horizontal="right" vertical="center"/>
    </xf>
    <xf numFmtId="3" fontId="46" fillId="8" borderId="19" xfId="15" applyNumberFormat="1" applyFont="1" applyFill="1" applyBorder="1" applyAlignment="1">
      <alignment horizontal="right" vertical="center"/>
    </xf>
    <xf numFmtId="3" fontId="26" fillId="0" borderId="0" xfId="6" applyFont="1" applyFill="1" applyBorder="1" applyAlignment="1">
      <alignment horizontal="center" vertical="center"/>
      <protection locked="0"/>
    </xf>
    <xf numFmtId="3" fontId="35" fillId="0" borderId="0" xfId="6" applyFont="1" applyFill="1" applyBorder="1" applyAlignment="1">
      <alignment horizontal="center" vertical="center"/>
      <protection locked="0"/>
    </xf>
    <xf numFmtId="0" fontId="36" fillId="0" borderId="0" xfId="4" applyFont="1" applyAlignment="1">
      <alignment horizontal="left" vertical="center" indent="1"/>
    </xf>
    <xf numFmtId="0" fontId="25" fillId="0" borderId="0" xfId="3" quotePrefix="1" applyFont="1" applyAlignment="1">
      <alignment horizontal="right" vertical="center"/>
    </xf>
    <xf numFmtId="0" fontId="25" fillId="0" borderId="0" xfId="3" applyFont="1" applyAlignment="1">
      <alignment horizontal="left" vertical="center" wrapText="1" indent="1"/>
    </xf>
    <xf numFmtId="0" fontId="25" fillId="0" borderId="0" xfId="5" applyFont="1" applyAlignment="1">
      <alignment horizontal="left" vertical="center" wrapText="1" indent="1"/>
    </xf>
    <xf numFmtId="0" fontId="74" fillId="0" borderId="0" xfId="3" applyFont="1">
      <alignment vertical="center"/>
    </xf>
    <xf numFmtId="0" fontId="93" fillId="0" borderId="0" xfId="4" applyFont="1" applyAlignment="1">
      <alignment vertical="center" wrapText="1"/>
    </xf>
    <xf numFmtId="3" fontId="46" fillId="6" borderId="13" xfId="0" applyNumberFormat="1" applyFont="1" applyFill="1" applyBorder="1" applyAlignment="1">
      <alignment horizontal="left" vertical="center" wrapText="1"/>
    </xf>
    <xf numFmtId="3" fontId="46" fillId="6" borderId="13" xfId="0" applyNumberFormat="1" applyFont="1" applyFill="1" applyBorder="1" applyAlignment="1">
      <alignment horizontal="right" vertical="center"/>
    </xf>
    <xf numFmtId="3" fontId="46" fillId="6" borderId="15" xfId="0" applyNumberFormat="1" applyFont="1" applyFill="1" applyBorder="1" applyAlignment="1">
      <alignment horizontal="left" vertical="center" wrapText="1"/>
    </xf>
    <xf numFmtId="0" fontId="35" fillId="0" borderId="0" xfId="3" applyFont="1">
      <alignment vertical="center"/>
    </xf>
    <xf numFmtId="0" fontId="90" fillId="0" borderId="0" xfId="4" applyFont="1" applyAlignment="1">
      <alignment horizontal="left" vertical="center"/>
    </xf>
    <xf numFmtId="3" fontId="46" fillId="6" borderId="13" xfId="0" applyNumberFormat="1" applyFont="1" applyFill="1" applyBorder="1" applyAlignment="1">
      <alignment horizontal="right" vertical="center" wrapText="1"/>
    </xf>
    <xf numFmtId="3" fontId="46" fillId="6" borderId="15" xfId="0" applyNumberFormat="1" applyFont="1" applyFill="1" applyBorder="1" applyAlignment="1">
      <alignment horizontal="right" vertical="center" wrapText="1"/>
    </xf>
    <xf numFmtId="0" fontId="96" fillId="0" borderId="0" xfId="2" applyFont="1" applyFill="1" applyBorder="1" applyAlignment="1"/>
    <xf numFmtId="0" fontId="8" fillId="0" borderId="0" xfId="0" applyFont="1" applyAlignment="1">
      <alignment vertical="center"/>
    </xf>
    <xf numFmtId="3" fontId="46" fillId="0" borderId="17" xfId="0" applyNumberFormat="1" applyFont="1" applyBorder="1" applyAlignment="1">
      <alignment horizontal="right" vertical="center"/>
    </xf>
    <xf numFmtId="3" fontId="46" fillId="0" borderId="18" xfId="0" applyNumberFormat="1" applyFont="1" applyBorder="1" applyAlignment="1">
      <alignment horizontal="right" vertical="center"/>
    </xf>
    <xf numFmtId="0" fontId="7" fillId="0" borderId="0" xfId="0" applyFont="1"/>
    <xf numFmtId="0" fontId="40" fillId="0" borderId="0" xfId="0" applyFont="1" applyAlignment="1">
      <alignment horizontal="center" vertical="center" wrapText="1"/>
    </xf>
    <xf numFmtId="3" fontId="37" fillId="0" borderId="0" xfId="0" applyNumberFormat="1" applyFont="1" applyAlignment="1">
      <alignment vertical="center" wrapText="1"/>
    </xf>
    <xf numFmtId="0" fontId="41" fillId="0" borderId="17" xfId="0" applyFont="1" applyBorder="1" applyAlignment="1">
      <alignment horizontal="right" vertical="center" wrapText="1"/>
    </xf>
    <xf numFmtId="0" fontId="41" fillId="0" borderId="17" xfId="0" applyFont="1" applyBorder="1" applyAlignment="1">
      <alignment horizontal="left" vertical="center" wrapText="1"/>
    </xf>
    <xf numFmtId="3" fontId="46" fillId="7" borderId="18" xfId="0" applyNumberFormat="1" applyFont="1" applyFill="1" applyBorder="1" applyAlignment="1">
      <alignment horizontal="right" vertical="center"/>
    </xf>
    <xf numFmtId="0" fontId="41" fillId="0" borderId="0" xfId="0" applyFont="1" applyAlignment="1">
      <alignment horizontal="right" vertical="center" wrapText="1"/>
    </xf>
    <xf numFmtId="0" fontId="41" fillId="0" borderId="0" xfId="0" applyFont="1" applyAlignment="1">
      <alignment horizontal="left" vertical="center" wrapText="1"/>
    </xf>
    <xf numFmtId="3" fontId="46" fillId="7" borderId="21" xfId="0" applyNumberFormat="1" applyFont="1" applyFill="1" applyBorder="1" applyAlignment="1">
      <alignment horizontal="right" vertical="center"/>
    </xf>
    <xf numFmtId="0" fontId="97" fillId="0" borderId="0" xfId="0" applyFont="1" applyAlignment="1">
      <alignment horizontal="right"/>
    </xf>
    <xf numFmtId="0" fontId="99" fillId="0" borderId="25" xfId="0" applyFont="1" applyBorder="1" applyAlignment="1">
      <alignment horizontal="right" vertical="center"/>
    </xf>
    <xf numFmtId="0" fontId="99" fillId="0" borderId="25" xfId="0" applyFont="1" applyBorder="1" applyAlignment="1">
      <alignment horizontal="left" vertical="center"/>
    </xf>
    <xf numFmtId="3" fontId="99" fillId="0" borderId="25" xfId="0" applyNumberFormat="1" applyFont="1" applyBorder="1" applyAlignment="1">
      <alignment horizontal="right" vertical="center"/>
    </xf>
    <xf numFmtId="3" fontId="99" fillId="0" borderId="0" xfId="0" applyNumberFormat="1" applyFont="1" applyAlignment="1">
      <alignment horizontal="center"/>
    </xf>
    <xf numFmtId="0" fontId="100" fillId="0" borderId="0" xfId="0" applyFont="1"/>
    <xf numFmtId="0" fontId="99" fillId="0" borderId="0" xfId="0" applyFont="1" applyAlignment="1">
      <alignment horizontal="justify" vertical="center" wrapText="1"/>
    </xf>
    <xf numFmtId="3" fontId="37" fillId="0" borderId="24" xfId="0" applyNumberFormat="1" applyFont="1" applyBorder="1" applyAlignment="1">
      <alignment horizontal="center" vertical="center" wrapText="1"/>
    </xf>
    <xf numFmtId="0" fontId="99" fillId="0" borderId="25" xfId="0" applyFont="1" applyBorder="1" applyAlignment="1">
      <alignment vertical="center"/>
    </xf>
    <xf numFmtId="0" fontId="102" fillId="0" borderId="0" xfId="0" applyFont="1" applyAlignment="1">
      <alignment vertical="center" wrapText="1"/>
    </xf>
    <xf numFmtId="0" fontId="99" fillId="0" borderId="25" xfId="0" applyFont="1" applyBorder="1"/>
    <xf numFmtId="0" fontId="99" fillId="0" borderId="25" xfId="0" applyFont="1" applyBorder="1" applyAlignment="1">
      <alignment horizontal="left"/>
    </xf>
    <xf numFmtId="3" fontId="99" fillId="0" borderId="25" xfId="0" applyNumberFormat="1" applyFont="1" applyBorder="1" applyAlignment="1">
      <alignment horizontal="right"/>
    </xf>
    <xf numFmtId="0" fontId="99" fillId="0" borderId="9" xfId="14" applyFont="1" applyBorder="1" applyAlignment="1">
      <alignment wrapText="1"/>
    </xf>
    <xf numFmtId="0" fontId="99" fillId="0" borderId="9" xfId="14" applyFont="1" applyBorder="1" applyAlignment="1">
      <alignment horizontal="center" vertical="center"/>
    </xf>
    <xf numFmtId="0" fontId="99" fillId="0" borderId="9" xfId="14" applyFont="1" applyBorder="1" applyAlignment="1">
      <alignment vertical="center" wrapText="1"/>
    </xf>
    <xf numFmtId="14" fontId="99" fillId="0" borderId="26" xfId="14" applyNumberFormat="1" applyFont="1" applyBorder="1" applyAlignment="1">
      <alignment horizontal="right" vertical="center"/>
    </xf>
    <xf numFmtId="14" fontId="99" fillId="0" borderId="26" xfId="14" applyNumberFormat="1" applyFont="1" applyBorder="1" applyAlignment="1">
      <alignment horizontal="left" vertical="center"/>
    </xf>
    <xf numFmtId="0" fontId="99" fillId="0" borderId="23" xfId="14" applyFont="1" applyBorder="1" applyAlignment="1">
      <alignment horizontal="center" vertical="center"/>
    </xf>
    <xf numFmtId="0" fontId="99" fillId="0" borderId="23" xfId="14" applyFont="1" applyBorder="1" applyAlignment="1">
      <alignment vertical="center" wrapText="1"/>
    </xf>
    <xf numFmtId="0" fontId="99" fillId="0" borderId="9" xfId="14" applyFont="1" applyBorder="1" applyAlignment="1">
      <alignment horizontal="right" vertical="center"/>
    </xf>
    <xf numFmtId="0" fontId="103" fillId="0" borderId="0" xfId="0" applyFont="1" applyAlignment="1">
      <alignment vertical="center" wrapText="1"/>
    </xf>
    <xf numFmtId="0" fontId="99" fillId="0" borderId="23" xfId="0" applyFont="1" applyBorder="1" applyAlignment="1">
      <alignment horizontal="right" vertical="center"/>
    </xf>
    <xf numFmtId="0" fontId="99" fillId="0" borderId="23" xfId="0" applyFont="1" applyBorder="1" applyAlignment="1">
      <alignment horizontal="left" vertical="center"/>
    </xf>
    <xf numFmtId="3" fontId="99" fillId="0" borderId="23" xfId="0" applyNumberFormat="1" applyFont="1" applyBorder="1" applyAlignment="1">
      <alignment horizontal="right" vertical="center"/>
    </xf>
    <xf numFmtId="0" fontId="107" fillId="0" borderId="0" xfId="0" applyFont="1" applyAlignment="1">
      <alignment vertical="center"/>
    </xf>
    <xf numFmtId="0" fontId="100" fillId="0" borderId="24" xfId="0" applyFont="1" applyBorder="1"/>
    <xf numFmtId="0" fontId="47" fillId="0" borderId="23" xfId="0" applyFont="1" applyBorder="1" applyAlignment="1">
      <alignment horizontal="right" vertical="center"/>
    </xf>
    <xf numFmtId="0" fontId="47" fillId="0" borderId="23" xfId="0" applyFont="1" applyBorder="1" applyAlignment="1">
      <alignment horizontal="left" vertical="center"/>
    </xf>
    <xf numFmtId="3" fontId="47" fillId="0" borderId="23" xfId="0" applyNumberFormat="1" applyFont="1" applyBorder="1" applyAlignment="1">
      <alignment horizontal="right" vertical="center"/>
    </xf>
    <xf numFmtId="3" fontId="63" fillId="8" borderId="23" xfId="0" applyNumberFormat="1" applyFont="1" applyFill="1" applyBorder="1" applyAlignment="1">
      <alignment horizontal="right" vertical="center"/>
    </xf>
    <xf numFmtId="0" fontId="104" fillId="0" borderId="26" xfId="0" applyFont="1" applyBorder="1" applyAlignment="1">
      <alignment horizontal="center"/>
    </xf>
    <xf numFmtId="0" fontId="103" fillId="0" borderId="0" xfId="0" applyFont="1"/>
    <xf numFmtId="0" fontId="41" fillId="0" borderId="23" xfId="0" applyFont="1" applyBorder="1" applyAlignment="1">
      <alignment horizontal="right" vertical="center" wrapText="1"/>
    </xf>
    <xf numFmtId="0" fontId="41" fillId="0" borderId="23" xfId="0" applyFont="1" applyBorder="1" applyAlignment="1">
      <alignment vertical="center" wrapText="1"/>
    </xf>
    <xf numFmtId="3" fontId="41" fillId="0" borderId="23" xfId="0" applyNumberFormat="1" applyFont="1" applyBorder="1" applyAlignment="1">
      <alignment horizontal="right" vertical="center" wrapText="1"/>
    </xf>
    <xf numFmtId="0" fontId="99" fillId="0" borderId="23" xfId="0" applyFont="1" applyBorder="1" applyAlignment="1">
      <alignment vertical="center"/>
    </xf>
    <xf numFmtId="0" fontId="105" fillId="0" borderId="0" xfId="0" applyFont="1" applyAlignment="1">
      <alignment horizontal="left" vertical="center" wrapText="1"/>
    </xf>
    <xf numFmtId="0" fontId="100" fillId="0" borderId="0" xfId="0" applyFont="1" applyAlignment="1">
      <alignment vertical="center"/>
    </xf>
    <xf numFmtId="0" fontId="106" fillId="0" borderId="0" xfId="0" applyFont="1" applyAlignment="1">
      <alignment horizontal="center" vertical="center" wrapText="1"/>
    </xf>
    <xf numFmtId="0" fontId="106" fillId="0" borderId="0" xfId="0" applyFont="1" applyAlignment="1">
      <alignment vertical="center" wrapText="1"/>
    </xf>
    <xf numFmtId="0" fontId="103" fillId="0" borderId="0" xfId="0" applyFont="1" applyAlignment="1">
      <alignment vertical="center"/>
    </xf>
    <xf numFmtId="0" fontId="104" fillId="0" borderId="0" xfId="0" applyFont="1" applyAlignment="1">
      <alignment horizontal="right"/>
    </xf>
    <xf numFmtId="0" fontId="106" fillId="6" borderId="0" xfId="0" applyFont="1" applyFill="1" applyAlignment="1">
      <alignment vertical="center" wrapText="1"/>
    </xf>
    <xf numFmtId="0" fontId="106" fillId="0" borderId="0" xfId="0" applyFont="1" applyAlignment="1">
      <alignment vertical="center"/>
    </xf>
    <xf numFmtId="0" fontId="99" fillId="0" borderId="0" xfId="0" applyFont="1" applyAlignment="1">
      <alignment vertical="center"/>
    </xf>
    <xf numFmtId="0" fontId="106" fillId="6" borderId="0" xfId="0" applyFont="1" applyFill="1" applyAlignment="1">
      <alignment vertical="top" wrapText="1"/>
    </xf>
    <xf numFmtId="3" fontId="99" fillId="0" borderId="23" xfId="0" applyNumberFormat="1" applyFont="1" applyBorder="1" applyAlignment="1">
      <alignment horizontal="left" vertical="center"/>
    </xf>
    <xf numFmtId="0" fontId="100" fillId="0" borderId="0" xfId="0" applyFont="1" applyAlignment="1">
      <alignment vertical="center" wrapText="1"/>
    </xf>
    <xf numFmtId="3" fontId="99" fillId="0" borderId="25" xfId="15" applyNumberFormat="1" applyFont="1" applyBorder="1" applyAlignment="1">
      <alignment vertical="center" wrapText="1"/>
    </xf>
    <xf numFmtId="0" fontId="100" fillId="0" borderId="0" xfId="0" applyFont="1" applyAlignment="1">
      <alignment horizontal="center" vertical="center" wrapText="1"/>
    </xf>
    <xf numFmtId="9" fontId="99" fillId="0" borderId="0" xfId="1" applyFont="1" applyAlignment="1">
      <alignment horizontal="center" vertical="center"/>
    </xf>
    <xf numFmtId="3" fontId="99" fillId="0" borderId="25" xfId="15" applyNumberFormat="1" applyFont="1" applyBorder="1" applyAlignment="1">
      <alignment horizontal="right" vertical="center" wrapText="1"/>
    </xf>
    <xf numFmtId="3" fontId="99" fillId="0" borderId="25" xfId="15" applyNumberFormat="1" applyFont="1" applyBorder="1" applyAlignment="1">
      <alignment vertical="center"/>
    </xf>
    <xf numFmtId="0" fontId="99" fillId="0" borderId="25" xfId="0" applyFont="1" applyBorder="1" applyAlignment="1">
      <alignment horizontal="right" vertical="center" wrapText="1"/>
    </xf>
    <xf numFmtId="3" fontId="99" fillId="8" borderId="25" xfId="0" applyNumberFormat="1" applyFont="1" applyFill="1" applyBorder="1" applyAlignment="1">
      <alignment horizontal="right" vertical="center"/>
    </xf>
    <xf numFmtId="0" fontId="99" fillId="0" borderId="0" xfId="0" applyFont="1" applyAlignment="1">
      <alignment horizontal="center" vertical="center" wrapText="1"/>
    </xf>
    <xf numFmtId="9" fontId="99" fillId="0" borderId="25" xfId="1" applyFont="1" applyBorder="1" applyAlignment="1">
      <alignment horizontal="center" vertical="center"/>
    </xf>
    <xf numFmtId="9" fontId="99" fillId="0" borderId="25" xfId="1" applyFont="1" applyBorder="1" applyAlignment="1">
      <alignment horizontal="center" vertical="center" wrapText="1"/>
    </xf>
    <xf numFmtId="3" fontId="99" fillId="0" borderId="25" xfId="15" applyNumberFormat="1" applyFont="1" applyBorder="1" applyAlignment="1">
      <alignment horizontal="right" vertical="center"/>
    </xf>
    <xf numFmtId="0" fontId="108" fillId="0" borderId="0" xfId="0" applyFont="1" applyAlignment="1">
      <alignment vertical="center" wrapText="1"/>
    </xf>
    <xf numFmtId="0" fontId="99" fillId="0" borderId="0" xfId="0" applyFont="1" applyAlignment="1">
      <alignment horizontal="right" vertical="center" wrapText="1"/>
    </xf>
    <xf numFmtId="3" fontId="46" fillId="0" borderId="30" xfId="15" applyNumberFormat="1" applyFont="1" applyBorder="1" applyAlignment="1">
      <alignment horizontal="right" vertical="center" wrapText="1"/>
    </xf>
    <xf numFmtId="0" fontId="108" fillId="0" borderId="0" xfId="0" applyFont="1" applyAlignment="1">
      <alignment horizontal="center" vertical="center" wrapText="1"/>
    </xf>
    <xf numFmtId="0" fontId="99" fillId="0" borderId="26" xfId="0" applyFont="1" applyBorder="1" applyAlignment="1">
      <alignment horizontal="center" wrapText="1"/>
    </xf>
    <xf numFmtId="0" fontId="41" fillId="0" borderId="26" xfId="0" applyFont="1" applyBorder="1"/>
    <xf numFmtId="3" fontId="46" fillId="0" borderId="33" xfId="15" applyNumberFormat="1" applyFont="1" applyBorder="1" applyAlignment="1">
      <alignment horizontal="right" vertical="center" wrapText="1"/>
    </xf>
    <xf numFmtId="165" fontId="46" fillId="0" borderId="33" xfId="0" applyNumberFormat="1" applyFont="1" applyBorder="1" applyAlignment="1">
      <alignment vertical="center"/>
    </xf>
    <xf numFmtId="3" fontId="46" fillId="0" borderId="33" xfId="0" applyNumberFormat="1" applyFont="1" applyBorder="1" applyAlignment="1">
      <alignment horizontal="right" vertical="center"/>
    </xf>
    <xf numFmtId="3" fontId="46" fillId="0" borderId="34" xfId="15" applyNumberFormat="1" applyFont="1" applyBorder="1" applyAlignment="1">
      <alignment horizontal="right" vertical="center" wrapText="1"/>
    </xf>
    <xf numFmtId="3" fontId="46" fillId="0" borderId="34" xfId="15" applyNumberFormat="1" applyFont="1" applyBorder="1" applyAlignment="1">
      <alignment horizontal="left" vertical="center" wrapText="1"/>
    </xf>
    <xf numFmtId="3" fontId="46" fillId="0" borderId="35" xfId="15" applyNumberFormat="1" applyFont="1" applyBorder="1" applyAlignment="1">
      <alignment horizontal="right" vertical="center" wrapText="1"/>
    </xf>
    <xf numFmtId="3" fontId="46" fillId="0" borderId="35" xfId="15" applyNumberFormat="1" applyFont="1" applyBorder="1" applyAlignment="1">
      <alignment horizontal="left" vertical="center" wrapText="1"/>
    </xf>
    <xf numFmtId="3" fontId="46" fillId="0" borderId="25" xfId="15" applyNumberFormat="1" applyFont="1" applyBorder="1" applyAlignment="1">
      <alignment horizontal="right" vertical="center" wrapText="1"/>
    </xf>
    <xf numFmtId="165" fontId="46" fillId="0" borderId="25" xfId="0" applyNumberFormat="1" applyFont="1" applyBorder="1" applyAlignment="1">
      <alignment vertical="center"/>
    </xf>
    <xf numFmtId="0" fontId="100" fillId="0" borderId="0" xfId="0" applyFont="1" applyAlignment="1">
      <alignment horizontal="left" wrapText="1"/>
    </xf>
    <xf numFmtId="0" fontId="111" fillId="0" borderId="0" xfId="0" applyFont="1" applyAlignment="1">
      <alignment horizontal="left" wrapText="1"/>
    </xf>
    <xf numFmtId="0" fontId="12" fillId="0" borderId="26" xfId="0" applyFont="1" applyBorder="1"/>
    <xf numFmtId="3" fontId="99" fillId="6" borderId="26" xfId="0" applyNumberFormat="1" applyFont="1" applyFill="1" applyBorder="1" applyAlignment="1">
      <alignment horizontal="center" vertical="center" wrapText="1"/>
    </xf>
    <xf numFmtId="3" fontId="82" fillId="0" borderId="35" xfId="15" applyNumberFormat="1" applyFont="1" applyBorder="1" applyAlignment="1">
      <alignment horizontal="right" vertical="center" wrapText="1"/>
    </xf>
    <xf numFmtId="3" fontId="46" fillId="0" borderId="33" xfId="15" applyNumberFormat="1" applyFont="1" applyBorder="1" applyAlignment="1">
      <alignment horizontal="left" vertical="center" wrapText="1"/>
    </xf>
    <xf numFmtId="0" fontId="94" fillId="0" borderId="0" xfId="4" applyFont="1" applyAlignment="1">
      <alignment horizontal="left" vertical="center"/>
    </xf>
    <xf numFmtId="0" fontId="80" fillId="0" borderId="0" xfId="5" applyFont="1">
      <alignment vertical="center"/>
    </xf>
    <xf numFmtId="0" fontId="99" fillId="6" borderId="14" xfId="0" applyFont="1" applyFill="1" applyBorder="1" applyAlignment="1">
      <alignment horizontal="center" vertical="center" wrapText="1"/>
    </xf>
    <xf numFmtId="3" fontId="54" fillId="6" borderId="26" xfId="0" applyNumberFormat="1" applyFont="1" applyFill="1" applyBorder="1" applyAlignment="1">
      <alignment horizontal="center" vertical="center" wrapText="1"/>
    </xf>
    <xf numFmtId="3" fontId="46" fillId="0" borderId="33" xfId="15" applyNumberFormat="1" applyFont="1" applyBorder="1" applyAlignment="1">
      <alignment horizontal="right" vertical="center"/>
    </xf>
    <xf numFmtId="3" fontId="46" fillId="8" borderId="33" xfId="15" applyNumberFormat="1" applyFont="1" applyFill="1" applyBorder="1" applyAlignment="1">
      <alignment horizontal="right" vertical="center"/>
    </xf>
    <xf numFmtId="0" fontId="93" fillId="0" borderId="26" xfId="4" applyFont="1" applyBorder="1" applyAlignment="1">
      <alignment horizontal="left" vertical="center"/>
    </xf>
    <xf numFmtId="0" fontId="99" fillId="6" borderId="36" xfId="0" applyFont="1" applyFill="1" applyBorder="1" applyAlignment="1">
      <alignment horizontal="center" vertical="center" wrapText="1"/>
    </xf>
    <xf numFmtId="0" fontId="25" fillId="0" borderId="26" xfId="5" applyFont="1" applyBorder="1">
      <alignment vertical="center"/>
    </xf>
    <xf numFmtId="0" fontId="25" fillId="0" borderId="39" xfId="5" applyFont="1" applyBorder="1" applyAlignment="1">
      <alignment horizontal="left" vertical="center" wrapText="1" indent="1"/>
    </xf>
    <xf numFmtId="0" fontId="66" fillId="0" borderId="0" xfId="0" applyFont="1" applyAlignment="1">
      <alignment horizontal="center"/>
    </xf>
    <xf numFmtId="0" fontId="84" fillId="0" borderId="0" xfId="0" applyFont="1"/>
    <xf numFmtId="0" fontId="112" fillId="0" borderId="0" xfId="0" applyFont="1"/>
    <xf numFmtId="0" fontId="6" fillId="0" borderId="0" xfId="0" applyFont="1"/>
    <xf numFmtId="0" fontId="6" fillId="0" borderId="0" xfId="0" applyFont="1" applyAlignment="1">
      <alignment horizontal="center" vertical="center"/>
    </xf>
    <xf numFmtId="0" fontId="113" fillId="0" borderId="0" xfId="0" applyFont="1"/>
    <xf numFmtId="0" fontId="47" fillId="0" borderId="18" xfId="0" applyFont="1" applyBorder="1" applyAlignment="1">
      <alignment vertical="center" wrapText="1"/>
    </xf>
    <xf numFmtId="0" fontId="46" fillId="0" borderId="18" xfId="0" applyFont="1" applyBorder="1" applyAlignment="1">
      <alignment vertical="center" wrapText="1"/>
    </xf>
    <xf numFmtId="0" fontId="46" fillId="0" borderId="0" xfId="0" applyFont="1" applyAlignment="1">
      <alignment vertical="center" wrapText="1"/>
    </xf>
    <xf numFmtId="10" fontId="46" fillId="0" borderId="9" xfId="0" applyNumberFormat="1" applyFont="1" applyBorder="1" applyAlignment="1">
      <alignment horizontal="right" vertical="center"/>
    </xf>
    <xf numFmtId="10" fontId="46" fillId="0" borderId="11" xfId="0" applyNumberFormat="1" applyFont="1" applyBorder="1" applyAlignment="1">
      <alignment horizontal="right" vertical="center"/>
    </xf>
    <xf numFmtId="3" fontId="99" fillId="7" borderId="25" xfId="0" applyNumberFormat="1" applyFont="1" applyFill="1" applyBorder="1" applyAlignment="1">
      <alignment horizontal="right" vertical="center"/>
    </xf>
    <xf numFmtId="3" fontId="40" fillId="2" borderId="9" xfId="15" applyNumberFormat="1" applyFont="1" applyFill="1" applyBorder="1" applyAlignment="1">
      <alignment horizontal="right"/>
    </xf>
    <xf numFmtId="3" fontId="40" fillId="0" borderId="9" xfId="15" applyNumberFormat="1" applyFont="1" applyBorder="1" applyAlignment="1">
      <alignment horizontal="right"/>
    </xf>
    <xf numFmtId="3" fontId="57" fillId="0" borderId="9" xfId="15" applyNumberFormat="1" applyFont="1" applyBorder="1" applyAlignment="1">
      <alignment horizontal="right"/>
    </xf>
    <xf numFmtId="3" fontId="58" fillId="2" borderId="9" xfId="15" applyNumberFormat="1" applyFont="1" applyFill="1" applyBorder="1" applyAlignment="1">
      <alignment horizontal="right"/>
    </xf>
    <xf numFmtId="3" fontId="58" fillId="0" borderId="9" xfId="15" applyNumberFormat="1" applyFont="1" applyBorder="1" applyAlignment="1">
      <alignment horizontal="right"/>
    </xf>
    <xf numFmtId="3" fontId="99" fillId="0" borderId="9" xfId="15" applyNumberFormat="1" applyFont="1" applyBorder="1" applyAlignment="1">
      <alignment horizontal="right"/>
    </xf>
    <xf numFmtId="3" fontId="57" fillId="0" borderId="9" xfId="15" applyNumberFormat="1" applyFont="1" applyBorder="1" applyAlignment="1">
      <alignment horizontal="right" vertical="center"/>
    </xf>
    <xf numFmtId="3" fontId="99" fillId="2" borderId="9" xfId="15" applyNumberFormat="1" applyFont="1" applyFill="1" applyBorder="1" applyAlignment="1">
      <alignment horizontal="right" vertical="center"/>
    </xf>
    <xf numFmtId="3" fontId="99" fillId="0" borderId="9" xfId="15" applyNumberFormat="1" applyFont="1" applyBorder="1" applyAlignment="1">
      <alignment horizontal="right" vertical="center"/>
    </xf>
    <xf numFmtId="3" fontId="99" fillId="2" borderId="23" xfId="14" applyNumberFormat="1" applyFont="1" applyFill="1" applyBorder="1" applyAlignment="1">
      <alignment horizontal="right" vertical="center"/>
    </xf>
    <xf numFmtId="3" fontId="9" fillId="0" borderId="0" xfId="0" applyNumberFormat="1" applyFont="1"/>
    <xf numFmtId="3" fontId="40" fillId="8" borderId="11" xfId="15" applyNumberFormat="1" applyFont="1" applyFill="1" applyBorder="1" applyAlignment="1">
      <alignment horizontal="right" vertical="center"/>
    </xf>
    <xf numFmtId="3" fontId="40" fillId="0" borderId="11" xfId="14" applyNumberFormat="1" applyFont="1" applyBorder="1" applyAlignment="1">
      <alignment horizontal="right" vertical="center"/>
    </xf>
    <xf numFmtId="3" fontId="40" fillId="8" borderId="9" xfId="15" applyNumberFormat="1" applyFont="1" applyFill="1" applyBorder="1" applyAlignment="1">
      <alignment horizontal="right" vertical="center"/>
    </xf>
    <xf numFmtId="3" fontId="40" fillId="0" borderId="9" xfId="15" applyNumberFormat="1" applyFont="1" applyBorder="1" applyAlignment="1">
      <alignment horizontal="right" vertical="center"/>
    </xf>
    <xf numFmtId="3" fontId="40" fillId="0" borderId="9" xfId="14" applyNumberFormat="1" applyFont="1" applyBorder="1" applyAlignment="1">
      <alignment horizontal="right" vertical="center"/>
    </xf>
    <xf numFmtId="3" fontId="57" fillId="8" borderId="9" xfId="15" applyNumberFormat="1" applyFont="1" applyFill="1" applyBorder="1" applyAlignment="1">
      <alignment horizontal="right" vertical="center"/>
    </xf>
    <xf numFmtId="3" fontId="99" fillId="8" borderId="9" xfId="15" applyNumberFormat="1" applyFont="1" applyFill="1" applyBorder="1" applyAlignment="1">
      <alignment horizontal="right" vertical="center"/>
    </xf>
    <xf numFmtId="3" fontId="40" fillId="0" borderId="11" xfId="15" applyNumberFormat="1" applyFont="1" applyBorder="1" applyAlignment="1">
      <alignment horizontal="right" vertical="center"/>
    </xf>
    <xf numFmtId="10" fontId="46" fillId="0" borderId="12" xfId="0" applyNumberFormat="1" applyFont="1" applyBorder="1" applyAlignment="1">
      <alignment horizontal="right" vertical="center"/>
    </xf>
    <xf numFmtId="10" fontId="99" fillId="0" borderId="25" xfId="0" applyNumberFormat="1" applyFont="1" applyBorder="1" applyAlignment="1">
      <alignment horizontal="right" vertical="center"/>
    </xf>
    <xf numFmtId="3" fontId="46" fillId="0" borderId="19" xfId="0" applyNumberFormat="1" applyFont="1" applyBorder="1" applyAlignment="1">
      <alignment horizontal="right" vertical="center"/>
    </xf>
    <xf numFmtId="3" fontId="46" fillId="8" borderId="19" xfId="0" applyNumberFormat="1" applyFont="1" applyFill="1" applyBorder="1" applyAlignment="1">
      <alignment horizontal="right" vertical="center"/>
    </xf>
    <xf numFmtId="3" fontId="46" fillId="8" borderId="33" xfId="0" applyNumberFormat="1" applyFont="1" applyFill="1" applyBorder="1" applyAlignment="1">
      <alignment horizontal="right" vertical="center"/>
    </xf>
    <xf numFmtId="3" fontId="46" fillId="8" borderId="22" xfId="0" applyNumberFormat="1" applyFont="1" applyFill="1" applyBorder="1" applyAlignment="1">
      <alignment horizontal="right" vertical="center"/>
    </xf>
    <xf numFmtId="3" fontId="46" fillId="0" borderId="25" xfId="0" applyNumberFormat="1" applyFont="1" applyBorder="1" applyAlignment="1">
      <alignment horizontal="right" vertical="center"/>
    </xf>
    <xf numFmtId="3" fontId="46" fillId="0" borderId="0" xfId="0" applyNumberFormat="1" applyFont="1" applyAlignment="1">
      <alignment horizontal="right" vertical="center"/>
    </xf>
    <xf numFmtId="0" fontId="43" fillId="6" borderId="0" xfId="0" applyFont="1" applyFill="1"/>
    <xf numFmtId="0" fontId="0" fillId="6" borderId="0" xfId="0" applyFill="1"/>
    <xf numFmtId="0" fontId="5" fillId="6" borderId="0" xfId="0" applyFont="1" applyFill="1" applyAlignment="1">
      <alignment vertical="top"/>
    </xf>
    <xf numFmtId="0" fontId="101" fillId="6" borderId="0" xfId="0" applyFont="1" applyFill="1" applyAlignment="1">
      <alignment vertical="center" wrapText="1"/>
    </xf>
    <xf numFmtId="0" fontId="102" fillId="6" borderId="0" xfId="0" applyFont="1" applyFill="1" applyAlignment="1">
      <alignment vertical="center" wrapText="1"/>
    </xf>
    <xf numFmtId="0" fontId="46" fillId="6" borderId="11" xfId="0" applyFont="1" applyFill="1" applyBorder="1" applyAlignment="1">
      <alignment horizontal="left" vertical="center" indent="1"/>
    </xf>
    <xf numFmtId="0" fontId="46" fillId="6" borderId="11" xfId="0" applyFont="1" applyFill="1" applyBorder="1" applyAlignment="1">
      <alignment horizontal="left" vertical="center" wrapText="1" indent="1"/>
    </xf>
    <xf numFmtId="3" fontId="46" fillId="6" borderId="11" xfId="0" applyNumberFormat="1" applyFont="1" applyFill="1" applyBorder="1" applyAlignment="1">
      <alignment horizontal="right" vertical="center"/>
    </xf>
    <xf numFmtId="0" fontId="46" fillId="6" borderId="0" xfId="0" applyFont="1" applyFill="1" applyAlignment="1">
      <alignment horizontal="left" vertical="center" indent="1"/>
    </xf>
    <xf numFmtId="0" fontId="46" fillId="6" borderId="0" xfId="0" applyFont="1" applyFill="1" applyAlignment="1">
      <alignment horizontal="left" vertical="center" wrapText="1" indent="1"/>
    </xf>
    <xf numFmtId="3" fontId="46" fillId="6" borderId="0" xfId="0" applyNumberFormat="1" applyFont="1" applyFill="1" applyAlignment="1">
      <alignment horizontal="right" vertical="center"/>
    </xf>
    <xf numFmtId="0" fontId="31" fillId="6" borderId="0" xfId="0" applyFont="1" applyFill="1"/>
    <xf numFmtId="0" fontId="25" fillId="6" borderId="0" xfId="0" applyFont="1" applyFill="1"/>
    <xf numFmtId="0" fontId="5" fillId="6" borderId="0" xfId="0" applyFont="1" applyFill="1"/>
    <xf numFmtId="3" fontId="99" fillId="6" borderId="0" xfId="0" applyNumberFormat="1" applyFont="1" applyFill="1" applyAlignment="1">
      <alignment horizontal="center"/>
    </xf>
    <xf numFmtId="3" fontId="99" fillId="0" borderId="0" xfId="0" applyNumberFormat="1" applyFont="1" applyAlignment="1">
      <alignment horizontal="center" vertical="center"/>
    </xf>
    <xf numFmtId="3" fontId="99" fillId="0" borderId="0" xfId="0" applyNumberFormat="1" applyFont="1" applyAlignment="1">
      <alignment horizontal="center" vertical="center" wrapText="1"/>
    </xf>
    <xf numFmtId="0" fontId="99" fillId="0" borderId="26" xfId="0" applyFont="1" applyBorder="1" applyAlignment="1">
      <alignment horizontal="left" wrapText="1"/>
    </xf>
    <xf numFmtId="0" fontId="100" fillId="0" borderId="26" xfId="0" applyFont="1" applyBorder="1"/>
    <xf numFmtId="0" fontId="46" fillId="0" borderId="12" xfId="0" applyFont="1" applyBorder="1" applyAlignment="1">
      <alignment horizontal="left" vertical="center" wrapText="1"/>
    </xf>
    <xf numFmtId="0" fontId="105" fillId="0" borderId="0" xfId="0" applyFont="1" applyAlignment="1">
      <alignment horizontal="center" vertical="center" wrapText="1"/>
    </xf>
    <xf numFmtId="0" fontId="99" fillId="0" borderId="25" xfId="0" applyFont="1" applyBorder="1" applyAlignment="1">
      <alignment horizontal="left" vertical="center" wrapText="1"/>
    </xf>
    <xf numFmtId="0" fontId="99" fillId="0" borderId="26" xfId="0" applyFont="1" applyBorder="1" applyAlignment="1">
      <alignment horizontal="center" vertical="center" wrapText="1"/>
    </xf>
    <xf numFmtId="0" fontId="99" fillId="0" borderId="28" xfId="0" applyFont="1" applyBorder="1" applyAlignment="1">
      <alignment horizontal="center" vertical="center" wrapText="1"/>
    </xf>
    <xf numFmtId="0" fontId="78" fillId="6" borderId="25" xfId="0" applyFont="1" applyFill="1" applyBorder="1" applyAlignment="1">
      <alignment horizontal="left" vertical="center" wrapText="1"/>
    </xf>
    <xf numFmtId="0" fontId="79" fillId="0" borderId="26" xfId="0" applyFont="1" applyBorder="1"/>
    <xf numFmtId="3" fontId="46" fillId="0" borderId="35" xfId="0" applyNumberFormat="1" applyFont="1" applyBorder="1" applyAlignment="1">
      <alignment horizontal="right" vertical="center"/>
    </xf>
    <xf numFmtId="0" fontId="54" fillId="6" borderId="25" xfId="0" applyFont="1" applyFill="1" applyBorder="1" applyAlignment="1">
      <alignment horizontal="right" vertical="center" wrapText="1"/>
    </xf>
    <xf numFmtId="3" fontId="46" fillId="0" borderId="34" xfId="15" applyNumberFormat="1" applyFont="1" applyBorder="1" applyAlignment="1">
      <alignment horizontal="right" vertical="center"/>
    </xf>
    <xf numFmtId="3" fontId="46" fillId="0" borderId="35" xfId="15" applyNumberFormat="1" applyFont="1" applyBorder="1" applyAlignment="1">
      <alignment horizontal="right" vertical="center"/>
    </xf>
    <xf numFmtId="3" fontId="46" fillId="8" borderId="34" xfId="15" applyNumberFormat="1" applyFont="1" applyFill="1" applyBorder="1" applyAlignment="1">
      <alignment horizontal="right" vertical="center"/>
    </xf>
    <xf numFmtId="0" fontId="77" fillId="0" borderId="0" xfId="0" applyFont="1" applyAlignment="1">
      <alignment horizontal="center"/>
    </xf>
    <xf numFmtId="3" fontId="37" fillId="0" borderId="26" xfId="0" applyNumberFormat="1" applyFont="1" applyBorder="1" applyAlignment="1">
      <alignment horizontal="center"/>
    </xf>
    <xf numFmtId="3" fontId="99" fillId="0" borderId="26" xfId="0" applyNumberFormat="1" applyFont="1" applyBorder="1" applyAlignment="1">
      <alignment horizontal="center"/>
    </xf>
    <xf numFmtId="3" fontId="99" fillId="0" borderId="25" xfId="0" applyNumberFormat="1" applyFont="1" applyBorder="1" applyAlignment="1">
      <alignment horizontal="center"/>
    </xf>
    <xf numFmtId="0" fontId="46" fillId="0" borderId="12" xfId="0" applyFont="1" applyBorder="1" applyAlignment="1">
      <alignment horizontal="right" vertical="center"/>
    </xf>
    <xf numFmtId="0" fontId="46" fillId="0" borderId="12" xfId="0" applyFont="1" applyBorder="1" applyAlignment="1">
      <alignment vertical="center" wrapText="1"/>
    </xf>
    <xf numFmtId="0" fontId="46" fillId="0" borderId="31" xfId="0" applyFont="1" applyBorder="1" applyAlignment="1">
      <alignment horizontal="right" vertical="center"/>
    </xf>
    <xf numFmtId="0" fontId="46" fillId="0" borderId="31" xfId="0" applyFont="1" applyBorder="1" applyAlignment="1">
      <alignment vertical="center" wrapText="1"/>
    </xf>
    <xf numFmtId="3" fontId="46" fillId="0" borderId="31" xfId="0" applyNumberFormat="1" applyFont="1" applyBorder="1" applyAlignment="1">
      <alignment horizontal="right" vertical="center"/>
    </xf>
    <xf numFmtId="0" fontId="46" fillId="0" borderId="23" xfId="0" applyFont="1" applyBorder="1" applyAlignment="1">
      <alignment vertical="center" wrapText="1"/>
    </xf>
    <xf numFmtId="10" fontId="46" fillId="0" borderId="23" xfId="0" applyNumberFormat="1" applyFont="1" applyBorder="1" applyAlignment="1">
      <alignment horizontal="right" vertical="center"/>
    </xf>
    <xf numFmtId="0" fontId="46" fillId="0" borderId="23" xfId="0" applyFont="1" applyBorder="1" applyAlignment="1">
      <alignment horizontal="right" vertical="center"/>
    </xf>
    <xf numFmtId="3" fontId="99" fillId="0" borderId="26" xfId="0" applyNumberFormat="1" applyFont="1" applyBorder="1" applyAlignment="1">
      <alignment horizontal="left" vertical="center" wrapText="1"/>
    </xf>
    <xf numFmtId="3" fontId="114" fillId="0" borderId="26" xfId="0" applyNumberFormat="1" applyFont="1" applyBorder="1" applyAlignment="1">
      <alignment vertical="center" wrapText="1"/>
    </xf>
    <xf numFmtId="3" fontId="114" fillId="0" borderId="26" xfId="0" applyNumberFormat="1" applyFont="1" applyBorder="1" applyAlignment="1">
      <alignment horizontal="center" vertical="center" wrapText="1"/>
    </xf>
    <xf numFmtId="3" fontId="114" fillId="0" borderId="0" xfId="0" applyNumberFormat="1" applyFont="1" applyAlignment="1">
      <alignment horizontal="center"/>
    </xf>
    <xf numFmtId="0" fontId="115" fillId="5" borderId="26" xfId="0" applyFont="1" applyFill="1" applyBorder="1" applyAlignment="1">
      <alignment horizontal="center" vertical="center" wrapText="1"/>
    </xf>
    <xf numFmtId="0" fontId="6" fillId="0" borderId="26" xfId="0" applyFont="1" applyBorder="1" applyAlignment="1">
      <alignment horizontal="center" vertical="center"/>
    </xf>
    <xf numFmtId="3" fontId="114" fillId="0" borderId="44" xfId="0" applyNumberFormat="1" applyFont="1" applyBorder="1" applyAlignment="1">
      <alignment horizontal="center" vertical="center" wrapText="1"/>
    </xf>
    <xf numFmtId="3" fontId="99" fillId="0" borderId="44" xfId="0" applyNumberFormat="1" applyFont="1" applyBorder="1" applyAlignment="1">
      <alignment horizontal="center" vertical="center" wrapText="1"/>
    </xf>
    <xf numFmtId="0" fontId="47" fillId="0" borderId="17" xfId="0" applyFont="1" applyBorder="1" applyAlignment="1">
      <alignment vertical="center" wrapText="1"/>
    </xf>
    <xf numFmtId="3" fontId="37" fillId="0" borderId="26" xfId="0" applyNumberFormat="1" applyFont="1" applyBorder="1" applyAlignment="1">
      <alignment wrapText="1"/>
    </xf>
    <xf numFmtId="3" fontId="99" fillId="0" borderId="26" xfId="0" applyNumberFormat="1" applyFont="1" applyBorder="1" applyAlignment="1">
      <alignment wrapText="1"/>
    </xf>
    <xf numFmtId="0" fontId="47" fillId="0" borderId="43" xfId="0" applyFont="1" applyBorder="1" applyAlignment="1">
      <alignment vertical="center" wrapText="1"/>
    </xf>
    <xf numFmtId="3" fontId="116" fillId="0" borderId="44" xfId="0" applyNumberFormat="1" applyFont="1" applyBorder="1" applyAlignment="1">
      <alignment horizontal="center" vertical="center" wrapText="1"/>
    </xf>
    <xf numFmtId="3" fontId="116" fillId="0" borderId="26" xfId="0" applyNumberFormat="1" applyFont="1" applyBorder="1" applyAlignment="1">
      <alignment horizontal="center" vertical="center" wrapText="1"/>
    </xf>
    <xf numFmtId="3" fontId="99" fillId="0" borderId="46" xfId="0" applyNumberFormat="1" applyFont="1" applyBorder="1" applyAlignment="1">
      <alignment vertical="center" wrapText="1"/>
    </xf>
    <xf numFmtId="3" fontId="99" fillId="7" borderId="47" xfId="0" applyNumberFormat="1" applyFont="1" applyFill="1" applyBorder="1" applyAlignment="1">
      <alignment horizontal="right" vertical="center"/>
    </xf>
    <xf numFmtId="3" fontId="99" fillId="7" borderId="48" xfId="0" applyNumberFormat="1" applyFont="1" applyFill="1" applyBorder="1" applyAlignment="1">
      <alignment horizontal="right" vertical="center"/>
    </xf>
    <xf numFmtId="3" fontId="99" fillId="0" borderId="48" xfId="0" applyNumberFormat="1" applyFont="1" applyBorder="1" applyAlignment="1">
      <alignment horizontal="right" vertical="center"/>
    </xf>
    <xf numFmtId="3" fontId="99" fillId="0" borderId="47" xfId="0" applyNumberFormat="1" applyFont="1" applyBorder="1" applyAlignment="1">
      <alignment horizontal="right" vertical="center"/>
    </xf>
    <xf numFmtId="3" fontId="46" fillId="0" borderId="51" xfId="0" applyNumberFormat="1" applyFont="1" applyBorder="1" applyAlignment="1">
      <alignment horizontal="right" vertical="center"/>
    </xf>
    <xf numFmtId="3" fontId="46" fillId="7" borderId="52" xfId="0" applyNumberFormat="1" applyFont="1" applyFill="1" applyBorder="1" applyAlignment="1">
      <alignment horizontal="right" vertical="center"/>
    </xf>
    <xf numFmtId="3" fontId="46" fillId="0" borderId="52" xfId="0" applyNumberFormat="1" applyFont="1" applyBorder="1" applyAlignment="1">
      <alignment horizontal="right" vertical="center"/>
    </xf>
    <xf numFmtId="3" fontId="46" fillId="7" borderId="53" xfId="0" applyNumberFormat="1" applyFont="1" applyFill="1" applyBorder="1" applyAlignment="1">
      <alignment horizontal="right" vertical="center"/>
    </xf>
    <xf numFmtId="3" fontId="46" fillId="0" borderId="55" xfId="0" applyNumberFormat="1" applyFont="1" applyBorder="1" applyAlignment="1">
      <alignment horizontal="right" vertical="center"/>
    </xf>
    <xf numFmtId="3" fontId="46" fillId="7" borderId="56" xfId="0" applyNumberFormat="1" applyFont="1" applyFill="1" applyBorder="1" applyAlignment="1">
      <alignment horizontal="right" vertical="center"/>
    </xf>
    <xf numFmtId="3" fontId="46" fillId="0" borderId="56" xfId="0" applyNumberFormat="1" applyFont="1" applyBorder="1" applyAlignment="1">
      <alignment horizontal="right" vertical="center"/>
    </xf>
    <xf numFmtId="3" fontId="46" fillId="7" borderId="57" xfId="0" applyNumberFormat="1" applyFont="1" applyFill="1" applyBorder="1" applyAlignment="1">
      <alignment horizontal="right" vertical="center"/>
    </xf>
    <xf numFmtId="3" fontId="114" fillId="0" borderId="25" xfId="0" applyNumberFormat="1" applyFont="1" applyBorder="1" applyAlignment="1">
      <alignment horizontal="center" wrapText="1"/>
    </xf>
    <xf numFmtId="3" fontId="114" fillId="0" borderId="61" xfId="0" applyNumberFormat="1" applyFont="1" applyBorder="1" applyAlignment="1">
      <alignment horizontal="center" wrapText="1"/>
    </xf>
    <xf numFmtId="3" fontId="114" fillId="0" borderId="58" xfId="0" applyNumberFormat="1" applyFont="1" applyBorder="1" applyAlignment="1">
      <alignment horizontal="center" wrapText="1"/>
    </xf>
    <xf numFmtId="3" fontId="114" fillId="0" borderId="63" xfId="0" applyNumberFormat="1" applyFont="1" applyBorder="1" applyAlignment="1">
      <alignment horizontal="center" vertical="center" wrapText="1"/>
    </xf>
    <xf numFmtId="3" fontId="114" fillId="0" borderId="60" xfId="0" applyNumberFormat="1" applyFont="1" applyBorder="1" applyAlignment="1">
      <alignment horizontal="center" vertical="center" wrapText="1"/>
    </xf>
    <xf numFmtId="3" fontId="114" fillId="0" borderId="50" xfId="0" applyNumberFormat="1" applyFont="1" applyBorder="1" applyAlignment="1">
      <alignment horizontal="center" vertical="center" wrapText="1"/>
    </xf>
    <xf numFmtId="3" fontId="114" fillId="0" borderId="54" xfId="0" applyNumberFormat="1" applyFont="1" applyBorder="1" applyAlignment="1">
      <alignment horizontal="center" vertical="center" wrapText="1"/>
    </xf>
    <xf numFmtId="3" fontId="114" fillId="6" borderId="44" xfId="0" applyNumberFormat="1" applyFont="1" applyFill="1" applyBorder="1" applyAlignment="1">
      <alignment horizontal="center" wrapText="1"/>
    </xf>
    <xf numFmtId="0" fontId="46" fillId="6" borderId="23" xfId="0" applyFont="1" applyFill="1" applyBorder="1" applyAlignment="1">
      <alignment horizontal="left" vertical="center" indent="1"/>
    </xf>
    <xf numFmtId="0" fontId="46" fillId="6" borderId="23" xfId="0" applyFont="1" applyFill="1" applyBorder="1" applyAlignment="1">
      <alignment horizontal="left" vertical="center" wrapText="1" indent="1"/>
    </xf>
    <xf numFmtId="0" fontId="47" fillId="0" borderId="12" xfId="0" applyFont="1" applyBorder="1" applyAlignment="1">
      <alignment horizontal="right" vertical="center"/>
    </xf>
    <xf numFmtId="0" fontId="47" fillId="0" borderId="12" xfId="0" applyFont="1" applyBorder="1" applyAlignment="1">
      <alignment horizontal="left" vertical="center" wrapText="1"/>
    </xf>
    <xf numFmtId="3" fontId="47" fillId="0" borderId="12" xfId="0" applyNumberFormat="1" applyFont="1" applyBorder="1" applyAlignment="1">
      <alignment horizontal="right" vertical="center"/>
    </xf>
    <xf numFmtId="10" fontId="47" fillId="0" borderId="12" xfId="0" applyNumberFormat="1" applyFont="1" applyBorder="1" applyAlignment="1">
      <alignment horizontal="right" vertical="center"/>
    </xf>
    <xf numFmtId="0" fontId="46" fillId="0" borderId="23" xfId="0" applyFont="1" applyBorder="1" applyAlignment="1">
      <alignment horizontal="left" vertical="center" wrapText="1"/>
    </xf>
    <xf numFmtId="3" fontId="46" fillId="0" borderId="23" xfId="0" applyNumberFormat="1" applyFont="1" applyBorder="1" applyAlignment="1">
      <alignment horizontal="right" vertical="center"/>
    </xf>
    <xf numFmtId="0" fontId="43" fillId="0" borderId="0" xfId="0" applyFont="1" applyAlignment="1">
      <alignment horizontal="center"/>
    </xf>
    <xf numFmtId="0" fontId="101" fillId="0" borderId="0" xfId="0" applyFont="1" applyAlignment="1">
      <alignment horizontal="center" vertical="center" wrapText="1"/>
    </xf>
    <xf numFmtId="0" fontId="46" fillId="0" borderId="11" xfId="0" applyFont="1" applyBorder="1" applyAlignment="1">
      <alignment horizontal="center" vertical="center"/>
    </xf>
    <xf numFmtId="0" fontId="46" fillId="0" borderId="9" xfId="0" applyFont="1" applyBorder="1" applyAlignment="1">
      <alignment horizontal="center" vertical="center"/>
    </xf>
    <xf numFmtId="0" fontId="47" fillId="0" borderId="9" xfId="0" applyFont="1" applyBorder="1" applyAlignment="1">
      <alignment horizontal="center" vertical="center"/>
    </xf>
    <xf numFmtId="0" fontId="47" fillId="0" borderId="12" xfId="0" applyFont="1" applyBorder="1" applyAlignment="1">
      <alignment horizontal="center" vertical="center"/>
    </xf>
    <xf numFmtId="0" fontId="46" fillId="0" borderId="12" xfId="0" applyFont="1" applyBorder="1" applyAlignment="1">
      <alignment horizontal="center" vertical="center"/>
    </xf>
    <xf numFmtId="0" fontId="46" fillId="0" borderId="23" xfId="0" applyFont="1" applyBorder="1" applyAlignment="1">
      <alignment horizontal="center" vertical="center"/>
    </xf>
    <xf numFmtId="0" fontId="41" fillId="0" borderId="0" xfId="0" applyFont="1" applyAlignment="1">
      <alignment horizontal="center" vertical="center"/>
    </xf>
    <xf numFmtId="0" fontId="48" fillId="0" borderId="0" xfId="0" applyFont="1" applyAlignment="1">
      <alignment horizontal="center" vertical="center"/>
    </xf>
    <xf numFmtId="3" fontId="99" fillId="0" borderId="44" xfId="0" applyNumberFormat="1" applyFont="1" applyBorder="1" applyAlignment="1">
      <alignment horizontal="center" wrapText="1"/>
    </xf>
    <xf numFmtId="3" fontId="115" fillId="0" borderId="0" xfId="0" applyNumberFormat="1" applyFont="1" applyAlignment="1">
      <alignment horizontal="center" vertical="center" wrapText="1"/>
    </xf>
    <xf numFmtId="3" fontId="115" fillId="0" borderId="27" xfId="0" applyNumberFormat="1" applyFont="1" applyBorder="1" applyAlignment="1">
      <alignment horizontal="center" vertical="center" wrapText="1"/>
    </xf>
    <xf numFmtId="3" fontId="115" fillId="0" borderId="28" xfId="0" applyNumberFormat="1" applyFont="1" applyBorder="1" applyAlignment="1">
      <alignment horizontal="center" wrapText="1"/>
    </xf>
    <xf numFmtId="3" fontId="115" fillId="0" borderId="44" xfId="0" applyNumberFormat="1" applyFont="1" applyBorder="1" applyAlignment="1">
      <alignment horizontal="center" vertical="center" wrapText="1"/>
    </xf>
    <xf numFmtId="3" fontId="115" fillId="0" borderId="26" xfId="0" applyNumberFormat="1" applyFont="1" applyBorder="1" applyAlignment="1">
      <alignment horizontal="center" vertical="center" wrapText="1"/>
    </xf>
    <xf numFmtId="0" fontId="46" fillId="0" borderId="0" xfId="0" applyFont="1" applyAlignment="1">
      <alignment horizontal="center" vertical="center"/>
    </xf>
    <xf numFmtId="0" fontId="46" fillId="0" borderId="11" xfId="0" applyFont="1" applyBorder="1" applyAlignment="1">
      <alignment horizontal="left" wrapText="1"/>
    </xf>
    <xf numFmtId="0" fontId="46" fillId="0" borderId="9" xfId="0" applyFont="1" applyBorder="1" applyAlignment="1">
      <alignment horizontal="left" wrapText="1"/>
    </xf>
    <xf numFmtId="3" fontId="46" fillId="0" borderId="9" xfId="0" applyNumberFormat="1" applyFont="1" applyBorder="1" applyAlignment="1">
      <alignment horizontal="right"/>
    </xf>
    <xf numFmtId="0" fontId="46" fillId="0" borderId="0" xfId="0" applyFont="1" applyAlignment="1">
      <alignment horizontal="left" wrapText="1"/>
    </xf>
    <xf numFmtId="3" fontId="46" fillId="0" borderId="0" xfId="0" applyNumberFormat="1" applyFont="1" applyAlignment="1">
      <alignment horizontal="right"/>
    </xf>
    <xf numFmtId="3" fontId="114" fillId="0" borderId="26" xfId="0" applyNumberFormat="1" applyFont="1" applyBorder="1" applyAlignment="1">
      <alignment horizontal="center" wrapText="1"/>
    </xf>
    <xf numFmtId="0" fontId="47" fillId="0" borderId="12" xfId="0" applyFont="1" applyBorder="1" applyAlignment="1">
      <alignment vertical="center" wrapText="1"/>
    </xf>
    <xf numFmtId="3" fontId="37" fillId="0" borderId="26" xfId="0" applyNumberFormat="1" applyFont="1" applyBorder="1" applyAlignment="1">
      <alignment horizontal="center" vertical="center" wrapText="1"/>
    </xf>
    <xf numFmtId="0" fontId="114" fillId="0" borderId="26" xfId="14" applyFont="1" applyBorder="1" applyAlignment="1">
      <alignment horizontal="center" vertical="center"/>
    </xf>
    <xf numFmtId="14" fontId="99" fillId="0" borderId="0" xfId="14" applyNumberFormat="1" applyFont="1" applyAlignment="1">
      <alignment horizontal="center" vertical="center" wrapText="1"/>
    </xf>
    <xf numFmtId="0" fontId="99" fillId="0" borderId="12" xfId="14" applyFont="1" applyBorder="1" applyAlignment="1">
      <alignment horizontal="right" vertical="center"/>
    </xf>
    <xf numFmtId="0" fontId="99" fillId="0" borderId="12" xfId="14" applyFont="1" applyBorder="1" applyAlignment="1">
      <alignment vertical="center" wrapText="1"/>
    </xf>
    <xf numFmtId="3" fontId="99" fillId="8" borderId="12" xfId="15" applyNumberFormat="1" applyFont="1" applyFill="1" applyBorder="1" applyAlignment="1">
      <alignment horizontal="right" vertical="center"/>
    </xf>
    <xf numFmtId="3" fontId="99" fillId="0" borderId="12" xfId="15" applyNumberFormat="1" applyFont="1" applyBorder="1" applyAlignment="1">
      <alignment horizontal="right" vertical="center"/>
    </xf>
    <xf numFmtId="0" fontId="99" fillId="0" borderId="23" xfId="14" applyFont="1" applyBorder="1" applyAlignment="1">
      <alignment horizontal="right" vertical="center"/>
    </xf>
    <xf numFmtId="166" fontId="99" fillId="8" borderId="23" xfId="15" applyNumberFormat="1" applyFont="1" applyFill="1" applyBorder="1" applyAlignment="1">
      <alignment horizontal="right" vertical="center"/>
    </xf>
    <xf numFmtId="10" fontId="99" fillId="0" borderId="23" xfId="15" applyNumberFormat="1" applyFont="1" applyBorder="1" applyAlignment="1">
      <alignment horizontal="right" vertical="center"/>
    </xf>
    <xf numFmtId="0" fontId="106" fillId="0" borderId="26" xfId="0" applyFont="1" applyBorder="1" applyAlignment="1">
      <alignment vertical="center" wrapText="1"/>
    </xf>
    <xf numFmtId="0" fontId="105" fillId="0" borderId="26" xfId="0" applyFont="1" applyBorder="1" applyAlignment="1">
      <alignment horizontal="center" vertical="center" wrapText="1"/>
    </xf>
    <xf numFmtId="0" fontId="103" fillId="0" borderId="26" xfId="0" applyFont="1" applyBorder="1" applyAlignment="1">
      <alignment vertical="center" wrapText="1"/>
    </xf>
    <xf numFmtId="0" fontId="115" fillId="0" borderId="0" xfId="0" applyFont="1" applyAlignment="1">
      <alignment horizontal="right"/>
    </xf>
    <xf numFmtId="0" fontId="115" fillId="0" borderId="31" xfId="0" applyFont="1" applyBorder="1" applyAlignment="1">
      <alignment horizontal="center" vertical="center" wrapText="1"/>
    </xf>
    <xf numFmtId="0" fontId="115" fillId="0" borderId="0" xfId="0" applyFont="1" applyAlignment="1">
      <alignment horizontal="center" vertical="center" wrapText="1"/>
    </xf>
    <xf numFmtId="0" fontId="115" fillId="0" borderId="0" xfId="0" applyFont="1" applyAlignment="1">
      <alignment horizontal="left" vertical="center" wrapText="1"/>
    </xf>
    <xf numFmtId="0" fontId="115" fillId="6" borderId="26" xfId="0" applyFont="1" applyFill="1" applyBorder="1" applyAlignment="1">
      <alignment horizontal="center" vertical="center" wrapText="1"/>
    </xf>
    <xf numFmtId="0" fontId="115" fillId="0" borderId="26" xfId="0" applyFont="1" applyBorder="1" applyAlignment="1">
      <alignment horizontal="center" vertical="center" wrapText="1"/>
    </xf>
    <xf numFmtId="0" fontId="115" fillId="0" borderId="49" xfId="0" applyFont="1" applyBorder="1" applyAlignment="1">
      <alignment horizontal="center" vertical="center" wrapText="1"/>
    </xf>
    <xf numFmtId="0" fontId="115" fillId="6" borderId="68" xfId="0" applyFont="1" applyFill="1" applyBorder="1" applyAlignment="1">
      <alignment horizontal="center" vertical="center" wrapText="1"/>
    </xf>
    <xf numFmtId="0" fontId="104" fillId="0" borderId="44" xfId="0" applyFont="1" applyBorder="1" applyAlignment="1">
      <alignment horizontal="center"/>
    </xf>
    <xf numFmtId="0" fontId="41" fillId="0" borderId="23" xfId="0" applyFont="1" applyBorder="1" applyAlignment="1">
      <alignment horizontal="left" wrapText="1"/>
    </xf>
    <xf numFmtId="3" fontId="41" fillId="0" borderId="23" xfId="0" applyNumberFormat="1" applyFont="1" applyBorder="1" applyAlignment="1">
      <alignment horizontal="right"/>
    </xf>
    <xf numFmtId="0" fontId="115" fillId="0" borderId="44" xfId="0" applyFont="1" applyBorder="1" applyAlignment="1">
      <alignment horizontal="center"/>
    </xf>
    <xf numFmtId="0" fontId="115" fillId="0" borderId="31" xfId="0" applyFont="1" applyBorder="1" applyAlignment="1">
      <alignment horizontal="center"/>
    </xf>
    <xf numFmtId="0" fontId="115" fillId="0" borderId="29" xfId="0" applyFont="1" applyBorder="1" applyAlignment="1">
      <alignment horizontal="center" vertical="center" wrapText="1"/>
    </xf>
    <xf numFmtId="0" fontId="40" fillId="0" borderId="23" xfId="0" applyFont="1" applyBorder="1" applyAlignment="1">
      <alignment vertical="center" wrapText="1"/>
    </xf>
    <xf numFmtId="3" fontId="40" fillId="0" borderId="23" xfId="0" applyNumberFormat="1" applyFont="1" applyBorder="1" applyAlignment="1">
      <alignment horizontal="right" vertical="center"/>
    </xf>
    <xf numFmtId="0" fontId="59" fillId="0" borderId="26" xfId="0" applyFont="1" applyBorder="1" applyAlignment="1">
      <alignment vertical="center"/>
    </xf>
    <xf numFmtId="0" fontId="59" fillId="0" borderId="26" xfId="0" applyFont="1" applyBorder="1"/>
    <xf numFmtId="0" fontId="115" fillId="0" borderId="25" xfId="0" applyFont="1" applyBorder="1" applyAlignment="1">
      <alignment horizontal="center"/>
    </xf>
    <xf numFmtId="0" fontId="115" fillId="0" borderId="25" xfId="0" applyFont="1" applyBorder="1" applyAlignment="1">
      <alignment horizontal="center" vertical="center" wrapText="1"/>
    </xf>
    <xf numFmtId="0" fontId="59" fillId="0" borderId="26" xfId="0" applyFont="1" applyBorder="1" applyAlignment="1">
      <alignment vertical="center" wrapText="1"/>
    </xf>
    <xf numFmtId="0" fontId="115" fillId="0" borderId="44" xfId="0" applyFont="1" applyBorder="1" applyAlignment="1">
      <alignment horizontal="center" vertical="center"/>
    </xf>
    <xf numFmtId="0" fontId="115" fillId="0" borderId="69" xfId="0" applyFont="1" applyBorder="1" applyAlignment="1">
      <alignment horizontal="center" vertical="center"/>
    </xf>
    <xf numFmtId="0" fontId="115" fillId="0" borderId="72" xfId="0" applyFont="1" applyBorder="1" applyAlignment="1">
      <alignment horizontal="center" vertical="center"/>
    </xf>
    <xf numFmtId="0" fontId="106" fillId="0" borderId="26" xfId="0" applyFont="1" applyBorder="1" applyAlignment="1">
      <alignment horizontal="center" vertical="center" wrapText="1"/>
    </xf>
    <xf numFmtId="0" fontId="115" fillId="0" borderId="0" xfId="0" applyFont="1" applyAlignment="1">
      <alignment horizontal="center" wrapText="1"/>
    </xf>
    <xf numFmtId="0" fontId="115" fillId="0" borderId="28" xfId="0" applyFont="1" applyBorder="1" applyAlignment="1">
      <alignment horizontal="center" wrapText="1"/>
    </xf>
    <xf numFmtId="0" fontId="115" fillId="6" borderId="0" xfId="0" applyFont="1" applyFill="1" applyAlignment="1">
      <alignment horizontal="center" vertical="center" wrapText="1"/>
    </xf>
    <xf numFmtId="0" fontId="115" fillId="0" borderId="26" xfId="0" applyFont="1" applyBorder="1" applyAlignment="1">
      <alignment horizontal="center" wrapText="1"/>
    </xf>
    <xf numFmtId="0" fontId="115" fillId="0" borderId="44" xfId="0" applyFont="1" applyBorder="1" applyAlignment="1">
      <alignment horizontal="right"/>
    </xf>
    <xf numFmtId="0" fontId="115" fillId="6" borderId="26" xfId="0" applyFont="1" applyFill="1" applyBorder="1" applyAlignment="1">
      <alignment vertical="center" wrapText="1"/>
    </xf>
    <xf numFmtId="0" fontId="41" fillId="0" borderId="12" xfId="0" applyFont="1" applyBorder="1" applyAlignment="1">
      <alignment vertical="center" wrapText="1"/>
    </xf>
    <xf numFmtId="3" fontId="41" fillId="0" borderId="12" xfId="0" applyNumberFormat="1" applyFont="1" applyBorder="1" applyAlignment="1">
      <alignment horizontal="right" vertical="center"/>
    </xf>
    <xf numFmtId="0" fontId="41" fillId="0" borderId="12" xfId="0" applyFont="1" applyBorder="1" applyAlignment="1">
      <alignment horizontal="right" vertical="center" wrapText="1"/>
    </xf>
    <xf numFmtId="0" fontId="106" fillId="6" borderId="26" xfId="0" applyFont="1" applyFill="1" applyBorder="1" applyAlignment="1">
      <alignment vertical="center" wrapText="1"/>
    </xf>
    <xf numFmtId="0" fontId="99" fillId="0" borderId="26" xfId="0" applyFont="1" applyBorder="1" applyAlignment="1">
      <alignment vertical="top" wrapText="1"/>
    </xf>
    <xf numFmtId="0" fontId="99" fillId="0" borderId="26" xfId="0" applyFont="1" applyBorder="1" applyAlignment="1">
      <alignment vertical="center" wrapText="1"/>
    </xf>
    <xf numFmtId="0" fontId="41" fillId="0" borderId="23" xfId="0" applyFont="1" applyBorder="1" applyAlignment="1">
      <alignment horizontal="left" vertical="center" wrapText="1"/>
    </xf>
    <xf numFmtId="3" fontId="41" fillId="0" borderId="23" xfId="0" applyNumberFormat="1" applyFont="1" applyBorder="1" applyAlignment="1">
      <alignment horizontal="right" vertical="center"/>
    </xf>
    <xf numFmtId="0" fontId="99" fillId="0" borderId="26" xfId="0" applyFont="1" applyBorder="1" applyAlignment="1">
      <alignment vertical="center"/>
    </xf>
    <xf numFmtId="0" fontId="99" fillId="0" borderId="44" xfId="0" applyFont="1" applyBorder="1" applyAlignment="1">
      <alignment vertical="center"/>
    </xf>
    <xf numFmtId="0" fontId="106" fillId="6" borderId="44" xfId="0" applyFont="1" applyFill="1" applyBorder="1" applyAlignment="1">
      <alignment vertical="top" wrapText="1"/>
    </xf>
    <xf numFmtId="0" fontId="106" fillId="0" borderId="44" xfId="0" applyFont="1" applyBorder="1" applyAlignment="1">
      <alignment vertical="center" wrapText="1"/>
    </xf>
    <xf numFmtId="0" fontId="99" fillId="0" borderId="28" xfId="0" applyFont="1" applyBorder="1" applyAlignment="1">
      <alignment vertical="center"/>
    </xf>
    <xf numFmtId="0" fontId="67" fillId="0" borderId="26" xfId="0" applyFont="1" applyBorder="1" applyAlignment="1">
      <alignment horizontal="center" vertical="center" wrapText="1"/>
    </xf>
    <xf numFmtId="0" fontId="103" fillId="0" borderId="26" xfId="0" applyFont="1" applyBorder="1"/>
    <xf numFmtId="0" fontId="115" fillId="0" borderId="26" xfId="0" applyFont="1" applyBorder="1" applyAlignment="1">
      <alignment horizontal="center" vertical="center"/>
    </xf>
    <xf numFmtId="3" fontId="41" fillId="8" borderId="23" xfId="0" applyNumberFormat="1" applyFont="1" applyFill="1" applyBorder="1" applyAlignment="1">
      <alignment horizontal="right" vertical="center"/>
    </xf>
    <xf numFmtId="0" fontId="54" fillId="0" borderId="26" xfId="0" applyFont="1" applyBorder="1" applyAlignment="1">
      <alignment horizontal="left" wrapText="1"/>
    </xf>
    <xf numFmtId="0" fontId="99" fillId="0" borderId="80" xfId="0" applyFont="1" applyBorder="1" applyAlignment="1">
      <alignment horizontal="center" vertical="center" wrapText="1"/>
    </xf>
    <xf numFmtId="9" fontId="115" fillId="0" borderId="26" xfId="1" applyFont="1" applyBorder="1" applyAlignment="1">
      <alignment horizontal="center" vertical="center"/>
    </xf>
    <xf numFmtId="9" fontId="115" fillId="0" borderId="27" xfId="1" applyFont="1" applyBorder="1" applyAlignment="1">
      <alignment horizontal="center" vertical="center"/>
    </xf>
    <xf numFmtId="0" fontId="115" fillId="0" borderId="27" xfId="0" applyFont="1" applyBorder="1" applyAlignment="1">
      <alignment horizontal="center" vertical="center" wrapText="1"/>
    </xf>
    <xf numFmtId="0" fontId="108" fillId="0" borderId="25" xfId="0" applyFont="1" applyBorder="1" applyAlignment="1">
      <alignment vertical="center" wrapText="1"/>
    </xf>
    <xf numFmtId="0" fontId="99" fillId="0" borderId="44" xfId="0" applyFont="1" applyBorder="1" applyAlignment="1">
      <alignment horizontal="center" vertical="center" wrapText="1"/>
    </xf>
    <xf numFmtId="0" fontId="37" fillId="0" borderId="26" xfId="0" applyFont="1" applyBorder="1" applyAlignment="1">
      <alignment horizontal="right" wrapText="1"/>
    </xf>
    <xf numFmtId="3" fontId="47" fillId="0" borderId="25" xfId="15" applyNumberFormat="1" applyFont="1" applyBorder="1"/>
    <xf numFmtId="3" fontId="47" fillId="0" borderId="25" xfId="15" applyNumberFormat="1" applyFont="1" applyBorder="1" applyAlignment="1">
      <alignment wrapText="1"/>
    </xf>
    <xf numFmtId="3" fontId="99" fillId="0" borderId="25" xfId="15" applyNumberFormat="1" applyFont="1" applyBorder="1" applyAlignment="1">
      <alignment wrapText="1"/>
    </xf>
    <xf numFmtId="3" fontId="46" fillId="0" borderId="23" xfId="15" applyNumberFormat="1" applyFont="1" applyBorder="1" applyAlignment="1">
      <alignment horizontal="right" vertical="center" wrapText="1"/>
    </xf>
    <xf numFmtId="165" fontId="46" fillId="0" borderId="23" xfId="0" applyNumberFormat="1" applyFont="1" applyBorder="1" applyAlignment="1">
      <alignment vertical="center"/>
    </xf>
    <xf numFmtId="3" fontId="47" fillId="0" borderId="12" xfId="15" applyNumberFormat="1" applyFont="1" applyBorder="1" applyAlignment="1">
      <alignment horizontal="right" vertical="center" wrapText="1"/>
    </xf>
    <xf numFmtId="165" fontId="47" fillId="0" borderId="12" xfId="0" applyNumberFormat="1" applyFont="1" applyBorder="1" applyAlignment="1">
      <alignment vertical="center"/>
    </xf>
    <xf numFmtId="0" fontId="74" fillId="0" borderId="26" xfId="0" applyFont="1" applyBorder="1" applyAlignment="1">
      <alignment horizontal="center" vertical="center" wrapText="1"/>
    </xf>
    <xf numFmtId="0" fontId="74" fillId="0" borderId="26" xfId="0" applyFont="1" applyBorder="1" applyAlignment="1">
      <alignment horizontal="center" vertical="center"/>
    </xf>
    <xf numFmtId="165" fontId="46" fillId="0" borderId="23" xfId="0" applyNumberFormat="1" applyFont="1" applyBorder="1" applyAlignment="1">
      <alignment horizontal="left" vertical="center" wrapText="1"/>
    </xf>
    <xf numFmtId="0" fontId="38" fillId="0" borderId="25" xfId="0" applyFont="1" applyBorder="1"/>
    <xf numFmtId="0" fontId="60" fillId="0" borderId="25" xfId="0" applyFont="1" applyBorder="1"/>
    <xf numFmtId="0" fontId="41" fillId="0" borderId="12" xfId="0" applyFont="1" applyBorder="1" applyAlignment="1">
      <alignment horizontal="right" vertical="center"/>
    </xf>
    <xf numFmtId="0" fontId="41" fillId="0" borderId="12" xfId="0" applyFont="1" applyBorder="1" applyAlignment="1">
      <alignment horizontal="left" vertical="center"/>
    </xf>
    <xf numFmtId="3" fontId="60" fillId="0" borderId="25" xfId="0" applyNumberFormat="1" applyFont="1" applyBorder="1"/>
    <xf numFmtId="0" fontId="118" fillId="0" borderId="44" xfId="0" applyFont="1" applyBorder="1" applyAlignment="1">
      <alignment horizontal="center" vertical="center" wrapText="1"/>
    </xf>
    <xf numFmtId="0" fontId="109" fillId="0" borderId="0" xfId="0" applyFont="1" applyAlignment="1">
      <alignment horizontal="center" vertical="center" wrapText="1"/>
    </xf>
    <xf numFmtId="0" fontId="25" fillId="0" borderId="26" xfId="0" applyFont="1" applyBorder="1"/>
    <xf numFmtId="0" fontId="110" fillId="0" borderId="44" xfId="0" applyFont="1" applyBorder="1" applyAlignment="1">
      <alignment horizontal="center"/>
    </xf>
    <xf numFmtId="3" fontId="104" fillId="0" borderId="25" xfId="15" applyNumberFormat="1" applyFont="1" applyBorder="1" applyAlignment="1">
      <alignment horizontal="right" vertical="center"/>
    </xf>
    <xf numFmtId="0" fontId="25" fillId="0" borderId="26" xfId="0" applyFont="1" applyBorder="1" applyAlignment="1">
      <alignment horizontal="left"/>
    </xf>
    <xf numFmtId="0" fontId="79" fillId="0" borderId="26" xfId="0" applyFont="1" applyBorder="1" applyAlignment="1">
      <alignment horizontal="left"/>
    </xf>
    <xf numFmtId="3" fontId="115" fillId="6" borderId="26" xfId="0" applyNumberFormat="1" applyFont="1" applyFill="1" applyBorder="1" applyAlignment="1">
      <alignment horizontal="center" vertical="center" wrapText="1"/>
    </xf>
    <xf numFmtId="0" fontId="115" fillId="0" borderId="0" xfId="0" applyFont="1" applyAlignment="1">
      <alignment horizontal="center"/>
    </xf>
    <xf numFmtId="3" fontId="115" fillId="6" borderId="0" xfId="0" applyNumberFormat="1" applyFont="1" applyFill="1" applyAlignment="1">
      <alignment horizontal="center" vertical="center" wrapText="1"/>
    </xf>
    <xf numFmtId="3" fontId="115" fillId="6" borderId="31" xfId="0" applyNumberFormat="1" applyFont="1" applyFill="1" applyBorder="1" applyAlignment="1">
      <alignment horizontal="center" vertical="center" wrapText="1"/>
    </xf>
    <xf numFmtId="0" fontId="115" fillId="6" borderId="0" xfId="3" applyFont="1" applyFill="1" applyAlignment="1">
      <alignment horizontal="center" vertical="center" wrapText="1"/>
    </xf>
    <xf numFmtId="0" fontId="115" fillId="6" borderId="1" xfId="3" applyFont="1" applyFill="1" applyBorder="1" applyAlignment="1">
      <alignment horizontal="center" vertical="center" wrapText="1"/>
    </xf>
    <xf numFmtId="0" fontId="115" fillId="6" borderId="14" xfId="0" applyFont="1" applyFill="1" applyBorder="1" applyAlignment="1">
      <alignment horizontal="center" vertical="center" wrapText="1"/>
    </xf>
    <xf numFmtId="3" fontId="115" fillId="6" borderId="25" xfId="0" applyNumberFormat="1" applyFont="1" applyFill="1" applyBorder="1" applyAlignment="1">
      <alignment horizontal="center" vertical="center" wrapText="1"/>
    </xf>
    <xf numFmtId="0" fontId="115" fillId="0" borderId="0" xfId="5" applyFont="1">
      <alignment vertical="center"/>
    </xf>
    <xf numFmtId="0" fontId="115" fillId="6" borderId="31" xfId="0" applyFont="1" applyFill="1" applyBorder="1" applyAlignment="1">
      <alignment horizontal="center" vertical="center" wrapText="1"/>
    </xf>
    <xf numFmtId="0" fontId="115" fillId="0" borderId="0" xfId="12" applyFont="1" applyFill="1" applyBorder="1" applyAlignment="1">
      <alignment horizontal="center" vertical="center" wrapText="1"/>
    </xf>
    <xf numFmtId="0" fontId="115" fillId="6" borderId="36" xfId="0" applyFont="1" applyFill="1" applyBorder="1" applyAlignment="1">
      <alignment horizontal="center" vertical="center" wrapText="1"/>
    </xf>
    <xf numFmtId="0" fontId="115" fillId="6" borderId="25" xfId="0" applyFont="1" applyFill="1" applyBorder="1" applyAlignment="1">
      <alignment horizontal="center" vertical="center" wrapText="1"/>
    </xf>
    <xf numFmtId="3" fontId="46" fillId="6" borderId="84" xfId="0" applyNumberFormat="1" applyFont="1" applyFill="1" applyBorder="1" applyAlignment="1">
      <alignment horizontal="left" vertical="center" wrapText="1"/>
    </xf>
    <xf numFmtId="3" fontId="46" fillId="6" borderId="84" xfId="0" applyNumberFormat="1" applyFont="1" applyFill="1" applyBorder="1" applyAlignment="1">
      <alignment horizontal="right" vertical="center"/>
    </xf>
    <xf numFmtId="0" fontId="40" fillId="0" borderId="0" xfId="14" applyFont="1" applyAlignment="1">
      <alignment horizontal="right" vertical="center"/>
    </xf>
    <xf numFmtId="0" fontId="40" fillId="0" borderId="0" xfId="14" applyFont="1" applyAlignment="1">
      <alignment horizontal="left" vertical="center"/>
    </xf>
    <xf numFmtId="0" fontId="40" fillId="0" borderId="0" xfId="14" applyFont="1" applyAlignment="1">
      <alignment horizontal="center" vertical="center"/>
    </xf>
    <xf numFmtId="0" fontId="40" fillId="0" borderId="11" xfId="14" applyFont="1" applyBorder="1" applyAlignment="1">
      <alignment horizontal="center" vertical="center"/>
    </xf>
    <xf numFmtId="3" fontId="40" fillId="0" borderId="11" xfId="15" applyNumberFormat="1" applyFont="1" applyBorder="1" applyAlignment="1">
      <alignment horizontal="right"/>
    </xf>
    <xf numFmtId="0" fontId="40" fillId="0" borderId="11" xfId="14" applyFont="1" applyBorder="1" applyAlignment="1">
      <alignment wrapText="1"/>
    </xf>
    <xf numFmtId="0" fontId="40" fillId="0" borderId="0" xfId="14" applyFont="1" applyAlignment="1">
      <alignment vertical="center"/>
    </xf>
    <xf numFmtId="3" fontId="40" fillId="2" borderId="0" xfId="15" applyNumberFormat="1" applyFont="1" applyFill="1" applyAlignment="1">
      <alignment horizontal="right"/>
    </xf>
    <xf numFmtId="3" fontId="40" fillId="0" borderId="0" xfId="15" applyNumberFormat="1" applyFont="1" applyAlignment="1">
      <alignment horizontal="right"/>
    </xf>
    <xf numFmtId="0" fontId="99" fillId="0" borderId="12" xfId="14" applyFont="1" applyBorder="1" applyAlignment="1">
      <alignment horizontal="center" vertical="center"/>
    </xf>
    <xf numFmtId="0" fontId="99" fillId="0" borderId="12" xfId="14" applyFont="1" applyBorder="1"/>
    <xf numFmtId="3" fontId="99" fillId="2" borderId="12" xfId="15" applyNumberFormat="1" applyFont="1" applyFill="1" applyBorder="1" applyAlignment="1">
      <alignment horizontal="right"/>
    </xf>
    <xf numFmtId="3" fontId="99" fillId="0" borderId="12" xfId="15" applyNumberFormat="1" applyFont="1" applyBorder="1" applyAlignment="1">
      <alignment horizontal="right"/>
    </xf>
    <xf numFmtId="0" fontId="99" fillId="0" borderId="11" xfId="14" applyFont="1" applyBorder="1" applyAlignment="1">
      <alignment horizontal="center" vertical="center"/>
    </xf>
    <xf numFmtId="0" fontId="99" fillId="0" borderId="11" xfId="14" applyFont="1" applyBorder="1" applyAlignment="1">
      <alignment vertical="center" wrapText="1"/>
    </xf>
    <xf numFmtId="3" fontId="99" fillId="2" borderId="11" xfId="15" applyNumberFormat="1" applyFont="1" applyFill="1" applyBorder="1" applyAlignment="1">
      <alignment horizontal="right" vertical="center"/>
    </xf>
    <xf numFmtId="3" fontId="99" fillId="0" borderId="11" xfId="15" applyNumberFormat="1" applyFont="1" applyBorder="1" applyAlignment="1">
      <alignment horizontal="right" vertical="center"/>
    </xf>
    <xf numFmtId="0" fontId="57" fillId="0" borderId="12" xfId="14" applyFont="1" applyBorder="1" applyAlignment="1">
      <alignment horizontal="center" vertical="center"/>
    </xf>
    <xf numFmtId="0" fontId="58" fillId="0" borderId="12" xfId="14" applyFont="1" applyBorder="1" applyAlignment="1">
      <alignment vertical="center" wrapText="1"/>
    </xf>
    <xf numFmtId="3" fontId="57" fillId="0" borderId="12" xfId="15" applyNumberFormat="1" applyFont="1" applyBorder="1" applyAlignment="1">
      <alignment horizontal="right" vertical="center"/>
    </xf>
    <xf numFmtId="167" fontId="46" fillId="6" borderId="11" xfId="0" applyNumberFormat="1" applyFont="1" applyFill="1" applyBorder="1" applyAlignment="1">
      <alignment horizontal="right" vertical="center"/>
    </xf>
    <xf numFmtId="167" fontId="46" fillId="6" borderId="0" xfId="0" applyNumberFormat="1" applyFont="1" applyFill="1" applyAlignment="1">
      <alignment horizontal="right" vertical="center"/>
    </xf>
    <xf numFmtId="167" fontId="46" fillId="6" borderId="23" xfId="0" applyNumberFormat="1" applyFont="1" applyFill="1" applyBorder="1" applyAlignment="1">
      <alignment horizontal="right" vertical="center"/>
    </xf>
    <xf numFmtId="0" fontId="98" fillId="0" borderId="0" xfId="0" applyFont="1" applyAlignment="1">
      <alignment horizontal="left"/>
    </xf>
    <xf numFmtId="0" fontId="35" fillId="0" borderId="0" xfId="5" applyFont="1" applyAlignment="1">
      <alignment vertical="top"/>
    </xf>
    <xf numFmtId="0" fontId="36" fillId="0" borderId="0" xfId="5" applyFont="1" applyAlignment="1">
      <alignment vertical="top"/>
    </xf>
    <xf numFmtId="0" fontId="90" fillId="0" borderId="0" xfId="5" applyFont="1" applyAlignment="1">
      <alignment vertical="top" wrapText="1"/>
    </xf>
    <xf numFmtId="0" fontId="90" fillId="0" borderId="0" xfId="4" applyFont="1" applyAlignment="1">
      <alignment vertical="top"/>
    </xf>
    <xf numFmtId="0" fontId="4" fillId="0" borderId="0" xfId="0" applyFont="1"/>
    <xf numFmtId="0" fontId="90" fillId="0" borderId="0" xfId="4" applyFont="1" applyAlignment="1">
      <alignment horizontal="left" vertical="top"/>
    </xf>
    <xf numFmtId="0" fontId="35" fillId="3" borderId="0" xfId="5" applyFont="1" applyFill="1" applyAlignment="1">
      <alignment vertical="top"/>
    </xf>
    <xf numFmtId="0" fontId="46" fillId="6" borderId="13" xfId="0" applyFont="1" applyFill="1" applyBorder="1" applyAlignment="1">
      <alignment horizontal="center" vertical="center" wrapText="1"/>
    </xf>
    <xf numFmtId="3" fontId="46" fillId="6" borderId="13" xfId="0" applyNumberFormat="1" applyFont="1" applyFill="1" applyBorder="1" applyAlignment="1">
      <alignment horizontal="center" vertical="center" wrapText="1"/>
    </xf>
    <xf numFmtId="3" fontId="46" fillId="8" borderId="13" xfId="0" applyNumberFormat="1" applyFont="1" applyFill="1" applyBorder="1" applyAlignment="1">
      <alignment horizontal="right" vertical="center"/>
    </xf>
    <xf numFmtId="0" fontId="46" fillId="0" borderId="13" xfId="0" applyFont="1" applyBorder="1" applyAlignment="1">
      <alignment horizontal="center" vertical="center" wrapText="1"/>
    </xf>
    <xf numFmtId="3" fontId="46" fillId="0" borderId="13" xfId="0" applyNumberFormat="1" applyFont="1" applyBorder="1" applyAlignment="1">
      <alignment horizontal="left" vertical="center" wrapText="1"/>
    </xf>
    <xf numFmtId="10" fontId="46" fillId="6" borderId="13" xfId="0" applyNumberFormat="1" applyFont="1" applyFill="1" applyBorder="1" applyAlignment="1">
      <alignment horizontal="right" vertical="center"/>
    </xf>
    <xf numFmtId="3" fontId="46" fillId="0" borderId="13" xfId="0" applyNumberFormat="1" applyFont="1" applyBorder="1" applyAlignment="1">
      <alignment horizontal="center" vertical="center" wrapText="1"/>
    </xf>
    <xf numFmtId="10" fontId="46" fillId="8" borderId="13" xfId="0" applyNumberFormat="1" applyFont="1" applyFill="1" applyBorder="1" applyAlignment="1">
      <alignment horizontal="right" vertical="center"/>
    </xf>
    <xf numFmtId="3" fontId="46" fillId="0" borderId="86" xfId="0" applyNumberFormat="1" applyFont="1" applyBorder="1" applyAlignment="1">
      <alignment horizontal="center" vertical="center" wrapText="1"/>
    </xf>
    <xf numFmtId="3" fontId="46" fillId="0" borderId="86" xfId="0" applyNumberFormat="1" applyFont="1" applyBorder="1" applyAlignment="1">
      <alignment horizontal="left" vertical="center" wrapText="1"/>
    </xf>
    <xf numFmtId="3" fontId="46" fillId="8" borderId="86" xfId="0" applyNumberFormat="1" applyFont="1" applyFill="1" applyBorder="1" applyAlignment="1">
      <alignment horizontal="right" vertical="center"/>
    </xf>
    <xf numFmtId="0" fontId="99" fillId="6" borderId="87" xfId="0" applyFont="1" applyFill="1" applyBorder="1" applyAlignment="1">
      <alignment horizontal="center" vertical="center" wrapText="1"/>
    </xf>
    <xf numFmtId="0" fontId="99" fillId="6" borderId="88" xfId="0" applyFont="1" applyFill="1" applyBorder="1" applyAlignment="1">
      <alignment horizontal="center" vertical="center" wrapText="1"/>
    </xf>
    <xf numFmtId="0" fontId="46" fillId="6" borderId="15" xfId="0" applyFont="1" applyFill="1" applyBorder="1" applyAlignment="1">
      <alignment horizontal="center" vertical="center" wrapText="1"/>
    </xf>
    <xf numFmtId="3" fontId="46" fillId="0" borderId="15" xfId="0" applyNumberFormat="1" applyFont="1" applyBorder="1" applyAlignment="1">
      <alignment horizontal="center" vertical="center" wrapText="1"/>
    </xf>
    <xf numFmtId="3" fontId="46" fillId="0" borderId="15" xfId="0" applyNumberFormat="1" applyFont="1" applyBorder="1" applyAlignment="1">
      <alignment horizontal="left" vertical="center" wrapText="1"/>
    </xf>
    <xf numFmtId="10" fontId="46" fillId="6" borderId="15" xfId="0" applyNumberFormat="1" applyFont="1" applyFill="1" applyBorder="1" applyAlignment="1">
      <alignment horizontal="right" vertical="center"/>
    </xf>
    <xf numFmtId="3" fontId="46" fillId="8" borderId="15" xfId="0" applyNumberFormat="1" applyFont="1" applyFill="1" applyBorder="1" applyAlignment="1">
      <alignment horizontal="right" vertical="center"/>
    </xf>
    <xf numFmtId="3" fontId="54" fillId="0" borderId="84" xfId="0" applyNumberFormat="1" applyFont="1" applyBorder="1" applyAlignment="1">
      <alignment horizontal="right" vertical="center"/>
    </xf>
    <xf numFmtId="0" fontId="90" fillId="0" borderId="0" xfId="4" applyFont="1" applyAlignment="1">
      <alignment horizontal="left"/>
    </xf>
    <xf numFmtId="0" fontId="53" fillId="0" borderId="0" xfId="0" quotePrefix="1" applyFont="1"/>
    <xf numFmtId="3" fontId="46" fillId="6" borderId="86" xfId="0" applyNumberFormat="1" applyFont="1" applyFill="1" applyBorder="1" applyAlignment="1">
      <alignment horizontal="center" vertical="center" wrapText="1"/>
    </xf>
    <xf numFmtId="3" fontId="46" fillId="6" borderId="86" xfId="0" applyNumberFormat="1" applyFont="1" applyFill="1" applyBorder="1" applyAlignment="1">
      <alignment horizontal="left" vertical="center" wrapText="1"/>
    </xf>
    <xf numFmtId="10" fontId="46" fillId="8" borderId="86" xfId="0" applyNumberFormat="1" applyFont="1" applyFill="1" applyBorder="1" applyAlignment="1">
      <alignment horizontal="right" vertical="center"/>
    </xf>
    <xf numFmtId="10" fontId="46" fillId="6" borderId="86" xfId="0" applyNumberFormat="1" applyFont="1" applyFill="1" applyBorder="1" applyAlignment="1">
      <alignment horizontal="right" vertical="center"/>
    </xf>
    <xf numFmtId="3" fontId="46" fillId="6" borderId="15" xfId="0" applyNumberFormat="1" applyFont="1" applyFill="1" applyBorder="1" applyAlignment="1">
      <alignment horizontal="center" vertical="center" wrapText="1"/>
    </xf>
    <xf numFmtId="0" fontId="99" fillId="6" borderId="84" xfId="0" applyFont="1" applyFill="1" applyBorder="1" applyAlignment="1">
      <alignment horizontal="left" vertical="center" wrapText="1"/>
    </xf>
    <xf numFmtId="3" fontId="46" fillId="6" borderId="15" xfId="0" applyNumberFormat="1" applyFont="1" applyFill="1" applyBorder="1" applyAlignment="1">
      <alignment horizontal="right" vertical="center"/>
    </xf>
    <xf numFmtId="3" fontId="54" fillId="6" borderId="92" xfId="0" applyNumberFormat="1" applyFont="1" applyFill="1" applyBorder="1" applyAlignment="1">
      <alignment vertical="center"/>
    </xf>
    <xf numFmtId="0" fontId="35" fillId="0" borderId="26" xfId="5" applyFont="1" applyBorder="1">
      <alignment vertical="center"/>
    </xf>
    <xf numFmtId="3" fontId="46" fillId="8" borderId="93" xfId="0" applyNumberFormat="1" applyFont="1" applyFill="1" applyBorder="1" applyAlignment="1">
      <alignment horizontal="left" vertical="center"/>
    </xf>
    <xf numFmtId="0" fontId="119" fillId="0" borderId="0" xfId="27" applyFill="1" applyAlignment="1">
      <alignment horizontal="center" vertical="center"/>
    </xf>
    <xf numFmtId="0" fontId="121" fillId="0" borderId="0" xfId="27" applyFont="1" applyFill="1" applyAlignment="1">
      <alignment horizontal="center" vertical="center"/>
    </xf>
    <xf numFmtId="0" fontId="2" fillId="0" borderId="0" xfId="28"/>
    <xf numFmtId="0" fontId="2" fillId="0" borderId="0" xfId="0" applyFont="1"/>
    <xf numFmtId="0" fontId="122" fillId="0" borderId="0" xfId="28" applyFont="1" applyAlignment="1">
      <alignment vertical="center"/>
    </xf>
    <xf numFmtId="0" fontId="43" fillId="0" borderId="0" xfId="28" applyFont="1"/>
    <xf numFmtId="0" fontId="32" fillId="0" borderId="0" xfId="28" applyFont="1"/>
    <xf numFmtId="0" fontId="123" fillId="5" borderId="28" xfId="28" applyFont="1" applyFill="1" applyBorder="1" applyAlignment="1">
      <alignment horizontal="center" vertical="center"/>
    </xf>
    <xf numFmtId="0" fontId="2" fillId="0" borderId="26" xfId="28" applyBorder="1"/>
    <xf numFmtId="0" fontId="124" fillId="0" borderId="26" xfId="28" applyFont="1" applyBorder="1" applyAlignment="1">
      <alignment horizontal="center" vertical="center"/>
    </xf>
    <xf numFmtId="0" fontId="76" fillId="0" borderId="94" xfId="28" applyFont="1" applyBorder="1" applyAlignment="1">
      <alignment horizontal="center" vertical="center"/>
    </xf>
    <xf numFmtId="0" fontId="76" fillId="0" borderId="95" xfId="28" applyFont="1" applyBorder="1" applyAlignment="1">
      <alignment vertical="center" wrapText="1"/>
    </xf>
    <xf numFmtId="0" fontId="76" fillId="0" borderId="95" xfId="28" applyFont="1" applyBorder="1" applyAlignment="1">
      <alignment horizontal="center" vertical="center"/>
    </xf>
    <xf numFmtId="0" fontId="76" fillId="0" borderId="96" xfId="28" applyFont="1" applyBorder="1" applyAlignment="1">
      <alignment horizontal="center" vertical="center"/>
    </xf>
    <xf numFmtId="0" fontId="76" fillId="0" borderId="97" xfId="28" applyFont="1" applyBorder="1" applyAlignment="1">
      <alignment vertical="center" wrapText="1"/>
    </xf>
    <xf numFmtId="0" fontId="76" fillId="0" borderId="97" xfId="28" applyFont="1" applyBorder="1" applyAlignment="1">
      <alignment horizontal="center" vertical="center"/>
    </xf>
    <xf numFmtId="0" fontId="25" fillId="0" borderId="0" xfId="28" applyFont="1"/>
    <xf numFmtId="0" fontId="74" fillId="0" borderId="98" xfId="28" applyFont="1" applyBorder="1" applyAlignment="1">
      <alignment horizontal="center" vertical="center"/>
    </xf>
    <xf numFmtId="0" fontId="74" fillId="0" borderId="99" xfId="28" applyFont="1" applyBorder="1" applyAlignment="1">
      <alignment vertical="center" wrapText="1"/>
    </xf>
    <xf numFmtId="0" fontId="74" fillId="0" borderId="99" xfId="28" applyFont="1" applyBorder="1" applyAlignment="1">
      <alignment horizontal="center" vertical="center" wrapText="1"/>
    </xf>
    <xf numFmtId="0" fontId="2" fillId="10" borderId="100" xfId="28" applyFill="1" applyBorder="1" applyAlignment="1">
      <alignment vertical="center"/>
    </xf>
    <xf numFmtId="0" fontId="125" fillId="10" borderId="101" xfId="28" applyFont="1" applyFill="1" applyBorder="1" applyAlignment="1">
      <alignment vertical="center" wrapText="1"/>
    </xf>
    <xf numFmtId="0" fontId="2" fillId="10" borderId="101" xfId="28" applyFill="1" applyBorder="1" applyAlignment="1">
      <alignment vertical="center"/>
    </xf>
    <xf numFmtId="0" fontId="76" fillId="0" borderId="95" xfId="28" applyFont="1" applyBorder="1" applyAlignment="1">
      <alignment horizontal="left" vertical="center" wrapText="1" indent="1"/>
    </xf>
    <xf numFmtId="0" fontId="76" fillId="0" borderId="95" xfId="28" applyFont="1" applyBorder="1" applyAlignment="1">
      <alignment horizontal="center" vertical="center" wrapText="1"/>
    </xf>
    <xf numFmtId="0" fontId="76" fillId="0" borderId="97" xfId="28" applyFont="1" applyBorder="1" applyAlignment="1">
      <alignment horizontal="left" vertical="center" wrapText="1" indent="1"/>
    </xf>
    <xf numFmtId="0" fontId="76" fillId="0" borderId="97" xfId="28" applyFont="1" applyBorder="1" applyAlignment="1">
      <alignment horizontal="center" vertical="center" wrapText="1"/>
    </xf>
    <xf numFmtId="3" fontId="76" fillId="0" borderId="97" xfId="28" applyNumberFormat="1" applyFont="1" applyBorder="1" applyAlignment="1">
      <alignment horizontal="center" vertical="center" wrapText="1"/>
    </xf>
    <xf numFmtId="0" fontId="74" fillId="0" borderId="97" xfId="28" applyFont="1" applyBorder="1" applyAlignment="1">
      <alignment horizontal="left" vertical="center" wrapText="1" indent="1"/>
    </xf>
    <xf numFmtId="164" fontId="74" fillId="0" borderId="97" xfId="28" applyNumberFormat="1" applyFont="1" applyBorder="1" applyAlignment="1">
      <alignment horizontal="right" vertical="center" wrapText="1"/>
    </xf>
    <xf numFmtId="164" fontId="76" fillId="0" borderId="97" xfId="29" applyNumberFormat="1" applyFont="1" applyBorder="1" applyAlignment="1">
      <alignment horizontal="right" vertical="center" wrapText="1"/>
    </xf>
    <xf numFmtId="6" fontId="76" fillId="0" borderId="97" xfId="28" applyNumberFormat="1" applyFont="1" applyBorder="1" applyAlignment="1">
      <alignment horizontal="right" vertical="center" wrapText="1"/>
    </xf>
    <xf numFmtId="14" fontId="76" fillId="0" borderId="97" xfId="28" applyNumberFormat="1" applyFont="1" applyBorder="1" applyAlignment="1">
      <alignment horizontal="center" vertical="center" wrapText="1"/>
    </xf>
    <xf numFmtId="14" fontId="74" fillId="0" borderId="97" xfId="28" applyNumberFormat="1" applyFont="1" applyBorder="1" applyAlignment="1">
      <alignment horizontal="center" vertical="center" wrapText="1"/>
    </xf>
    <xf numFmtId="0" fontId="74" fillId="0" borderId="97" xfId="28" applyFont="1" applyBorder="1" applyAlignment="1">
      <alignment horizontal="left" vertical="center"/>
    </xf>
    <xf numFmtId="0" fontId="76" fillId="0" borderId="98" xfId="28" applyFont="1" applyBorder="1" applyAlignment="1">
      <alignment horizontal="center" vertical="center"/>
    </xf>
    <xf numFmtId="0" fontId="76" fillId="0" borderId="99" xfId="28" applyFont="1" applyBorder="1" applyAlignment="1">
      <alignment horizontal="left" vertical="center" wrapText="1" indent="1"/>
    </xf>
    <xf numFmtId="0" fontId="76" fillId="0" borderId="99" xfId="28" applyFont="1" applyBorder="1" applyAlignment="1">
      <alignment horizontal="center" vertical="center" wrapText="1"/>
    </xf>
    <xf numFmtId="9" fontId="48" fillId="0" borderId="97" xfId="28" applyNumberFormat="1" applyFont="1" applyBorder="1" applyAlignment="1">
      <alignment horizontal="center" vertical="center" wrapText="1"/>
    </xf>
    <xf numFmtId="0" fontId="74" fillId="0" borderId="97" xfId="28" applyFont="1" applyBorder="1" applyAlignment="1">
      <alignment horizontal="center" vertical="center"/>
    </xf>
    <xf numFmtId="0" fontId="74" fillId="0" borderId="97" xfId="28" applyFont="1" applyBorder="1" applyAlignment="1">
      <alignment horizontal="center" vertical="center" wrapText="1"/>
    </xf>
    <xf numFmtId="0" fontId="76" fillId="0" borderId="102" xfId="28" applyFont="1" applyBorder="1" applyAlignment="1">
      <alignment horizontal="center" vertical="center"/>
    </xf>
    <xf numFmtId="0" fontId="76" fillId="0" borderId="103" xfId="28" applyFont="1" applyBorder="1" applyAlignment="1">
      <alignment horizontal="left" vertical="center" wrapText="1" indent="1"/>
    </xf>
    <xf numFmtId="0" fontId="74" fillId="0" borderId="103" xfId="28" applyFont="1" applyBorder="1" applyAlignment="1">
      <alignment horizontal="center" vertical="center"/>
    </xf>
    <xf numFmtId="0" fontId="71" fillId="0" borderId="0" xfId="28" applyFont="1"/>
    <xf numFmtId="0" fontId="123" fillId="5" borderId="28" xfId="28" applyFont="1" applyFill="1" applyBorder="1" applyAlignment="1">
      <alignment horizontal="center" vertical="center" wrapText="1"/>
    </xf>
    <xf numFmtId="0" fontId="124" fillId="0" borderId="26" xfId="28" applyFont="1" applyBorder="1" applyAlignment="1">
      <alignment horizontal="center" vertical="center" wrapText="1"/>
    </xf>
    <xf numFmtId="0" fontId="74" fillId="0" borderId="103" xfId="28" applyFont="1" applyBorder="1" applyAlignment="1">
      <alignment horizontal="center" vertical="center" wrapText="1"/>
    </xf>
    <xf numFmtId="0" fontId="2" fillId="0" borderId="0" xfId="28" applyAlignment="1">
      <alignment horizontal="center" vertical="center" wrapText="1"/>
    </xf>
    <xf numFmtId="0" fontId="2" fillId="10" borderId="101" xfId="28" applyFill="1" applyBorder="1" applyAlignment="1">
      <alignment horizontal="center" vertical="center" wrapText="1"/>
    </xf>
    <xf numFmtId="164" fontId="74" fillId="0" borderId="97" xfId="28" applyNumberFormat="1" applyFont="1" applyBorder="1" applyAlignment="1">
      <alignment horizontal="center" vertical="center" wrapText="1"/>
    </xf>
    <xf numFmtId="164" fontId="76" fillId="0" borderId="97" xfId="29" applyNumberFormat="1" applyFont="1" applyBorder="1" applyAlignment="1">
      <alignment horizontal="center" vertical="center" wrapText="1"/>
    </xf>
    <xf numFmtId="6" fontId="76" fillId="0" borderId="97" xfId="28" applyNumberFormat="1" applyFont="1" applyBorder="1" applyAlignment="1">
      <alignment horizontal="center" vertical="center" wrapText="1"/>
    </xf>
    <xf numFmtId="0" fontId="125" fillId="10" borderId="101" xfId="28" applyFont="1" applyFill="1" applyBorder="1" applyAlignment="1">
      <alignment horizontal="center" vertical="center" wrapText="1"/>
    </xf>
    <xf numFmtId="0" fontId="71" fillId="0" borderId="0" xfId="28" applyFont="1" applyAlignment="1">
      <alignment horizontal="center" vertical="center" wrapText="1"/>
    </xf>
    <xf numFmtId="0" fontId="76" fillId="0" borderId="97" xfId="28" applyFont="1" applyBorder="1" applyAlignment="1">
      <alignment horizontal="justify" vertical="center" wrapText="1"/>
    </xf>
    <xf numFmtId="0" fontId="50" fillId="0" borderId="6" xfId="30" applyFont="1" applyBorder="1" applyAlignment="1">
      <alignment horizontal="left" vertical="center"/>
    </xf>
    <xf numFmtId="0" fontId="2" fillId="0" borderId="0" xfId="30"/>
    <xf numFmtId="0" fontId="20" fillId="0" borderId="0" xfId="30" applyFont="1" applyAlignment="1">
      <alignment horizontal="center"/>
    </xf>
    <xf numFmtId="0" fontId="2" fillId="0" borderId="0" xfId="30" applyAlignment="1">
      <alignment horizontal="center"/>
    </xf>
    <xf numFmtId="0" fontId="114" fillId="0" borderId="105" xfId="30" applyFont="1" applyBorder="1" applyAlignment="1">
      <alignment horizontal="center" vertical="center"/>
    </xf>
    <xf numFmtId="3" fontId="99" fillId="0" borderId="26" xfId="30" applyNumberFormat="1" applyFont="1" applyBorder="1" applyAlignment="1">
      <alignment horizontal="center" vertical="center" wrapText="1"/>
    </xf>
    <xf numFmtId="0" fontId="46" fillId="0" borderId="11" xfId="30" applyFont="1" applyBorder="1" applyAlignment="1">
      <alignment horizontal="center" vertical="center"/>
    </xf>
    <xf numFmtId="0" fontId="46" fillId="0" borderId="11" xfId="30" applyFont="1" applyBorder="1" applyAlignment="1">
      <alignment horizontal="left" vertical="center" wrapText="1"/>
    </xf>
    <xf numFmtId="0" fontId="46" fillId="0" borderId="9" xfId="30" applyFont="1" applyBorder="1" applyAlignment="1">
      <alignment horizontal="center" vertical="center"/>
    </xf>
    <xf numFmtId="0" fontId="46" fillId="0" borderId="9" xfId="30" applyFont="1" applyBorder="1" applyAlignment="1">
      <alignment horizontal="left" vertical="center" wrapText="1"/>
    </xf>
    <xf numFmtId="0" fontId="46" fillId="0" borderId="12" xfId="30" applyFont="1" applyBorder="1" applyAlignment="1">
      <alignment horizontal="center" vertical="center"/>
    </xf>
    <xf numFmtId="0" fontId="46" fillId="0" borderId="12" xfId="30" applyFont="1" applyBorder="1" applyAlignment="1">
      <alignment horizontal="left" vertical="center" wrapText="1"/>
    </xf>
    <xf numFmtId="3" fontId="99" fillId="0" borderId="25" xfId="30" applyNumberFormat="1" applyFont="1" applyBorder="1" applyAlignment="1">
      <alignment horizontal="center" vertical="center" wrapText="1"/>
    </xf>
    <xf numFmtId="3" fontId="114" fillId="0" borderId="25" xfId="30" applyNumberFormat="1" applyFont="1" applyBorder="1" applyAlignment="1">
      <alignment horizontal="left" vertical="center" wrapText="1"/>
    </xf>
    <xf numFmtId="3" fontId="99" fillId="0" borderId="25" xfId="0" applyNumberFormat="1" applyFont="1" applyBorder="1" applyAlignment="1">
      <alignment horizontal="center" vertical="center" wrapText="1"/>
    </xf>
    <xf numFmtId="168" fontId="46" fillId="0" borderId="9" xfId="0" applyNumberFormat="1" applyFont="1" applyBorder="1" applyAlignment="1">
      <alignment horizontal="center" vertical="center"/>
    </xf>
    <xf numFmtId="168" fontId="46" fillId="0" borderId="106" xfId="0" applyNumberFormat="1" applyFont="1" applyBorder="1" applyAlignment="1">
      <alignment horizontal="center" vertical="center"/>
    </xf>
    <xf numFmtId="6" fontId="126" fillId="0" borderId="42" xfId="0" applyNumberFormat="1" applyFont="1" applyBorder="1" applyAlignment="1">
      <alignment horizontal="center" vertical="center"/>
    </xf>
    <xf numFmtId="8" fontId="126" fillId="0" borderId="42" xfId="0" applyNumberFormat="1" applyFont="1" applyBorder="1" applyAlignment="1">
      <alignment horizontal="center" vertical="center"/>
    </xf>
    <xf numFmtId="0" fontId="46" fillId="0" borderId="40" xfId="0" applyFont="1" applyBorder="1" applyAlignment="1">
      <alignment horizontal="center" vertical="center"/>
    </xf>
    <xf numFmtId="14" fontId="126" fillId="0" borderId="40" xfId="0" applyNumberFormat="1" applyFont="1" applyBorder="1" applyAlignment="1">
      <alignment horizontal="center" vertical="center"/>
    </xf>
    <xf numFmtId="14" fontId="41" fillId="0" borderId="40" xfId="0" applyNumberFormat="1" applyFont="1" applyBorder="1" applyAlignment="1">
      <alignment horizontal="center"/>
    </xf>
    <xf numFmtId="0" fontId="46" fillId="0" borderId="9" xfId="0" applyFont="1" applyBorder="1" applyAlignment="1">
      <alignment horizontal="center" vertical="center" wrapText="1"/>
    </xf>
    <xf numFmtId="0" fontId="46" fillId="0" borderId="23" xfId="30" applyFont="1" applyBorder="1" applyAlignment="1">
      <alignment horizontal="center" vertical="center"/>
    </xf>
    <xf numFmtId="0" fontId="46" fillId="0" borderId="23" xfId="30" applyFont="1" applyBorder="1" applyAlignment="1">
      <alignment horizontal="left" vertical="center" wrapText="1"/>
    </xf>
    <xf numFmtId="0" fontId="20" fillId="0" borderId="0" xfId="30" applyFont="1" applyAlignment="1">
      <alignment horizontal="center" vertical="center"/>
    </xf>
    <xf numFmtId="0" fontId="120" fillId="0" borderId="0" xfId="31" applyFont="1"/>
    <xf numFmtId="0" fontId="127" fillId="0" borderId="0" xfId="31" applyFont="1" applyAlignment="1">
      <alignment vertical="center"/>
    </xf>
    <xf numFmtId="0" fontId="128" fillId="0" borderId="0" xfId="31" applyFont="1" applyAlignment="1">
      <alignment horizontal="right"/>
    </xf>
    <xf numFmtId="0" fontId="43" fillId="0" borderId="0" xfId="31" applyFont="1"/>
    <xf numFmtId="0" fontId="128" fillId="0" borderId="0" xfId="31" applyFont="1"/>
    <xf numFmtId="0" fontId="104" fillId="0" borderId="31" xfId="31" applyFont="1" applyBorder="1" applyAlignment="1">
      <alignment horizontal="center" vertical="center"/>
    </xf>
    <xf numFmtId="0" fontId="104" fillId="0" borderId="107" xfId="31" applyFont="1" applyBorder="1" applyAlignment="1">
      <alignment horizontal="center" vertical="center"/>
    </xf>
    <xf numFmtId="0" fontId="104" fillId="0" borderId="108" xfId="0" applyFont="1" applyBorder="1" applyAlignment="1">
      <alignment horizontal="center" vertical="center" wrapText="1"/>
    </xf>
    <xf numFmtId="0" fontId="104" fillId="0" borderId="109" xfId="0" applyFont="1" applyBorder="1" applyAlignment="1">
      <alignment horizontal="center" vertical="center" wrapText="1"/>
    </xf>
    <xf numFmtId="3" fontId="126" fillId="0" borderId="0" xfId="0" applyNumberFormat="1" applyFont="1" applyAlignment="1">
      <alignment horizontal="right" vertical="center" wrapText="1"/>
    </xf>
    <xf numFmtId="3" fontId="41" fillId="0" borderId="110" xfId="0" applyNumberFormat="1" applyFont="1" applyBorder="1" applyAlignment="1">
      <alignment horizontal="right" vertical="center"/>
    </xf>
    <xf numFmtId="3" fontId="41" fillId="0" borderId="0" xfId="0" applyNumberFormat="1" applyFont="1" applyAlignment="1">
      <alignment horizontal="right" vertical="center" wrapText="1"/>
    </xf>
    <xf numFmtId="0" fontId="120" fillId="0" borderId="0" xfId="31" applyFont="1" applyAlignment="1">
      <alignment vertical="center"/>
    </xf>
    <xf numFmtId="4" fontId="120" fillId="0" borderId="0" xfId="31" applyNumberFormat="1" applyFont="1"/>
    <xf numFmtId="4" fontId="128" fillId="0" borderId="0" xfId="31" applyNumberFormat="1" applyFont="1"/>
    <xf numFmtId="0" fontId="2" fillId="0" borderId="0" xfId="0" applyFont="1" applyAlignment="1">
      <alignment horizontal="center"/>
    </xf>
    <xf numFmtId="0" fontId="2" fillId="0" borderId="0" xfId="0" applyFont="1" applyAlignment="1">
      <alignment wrapText="1"/>
    </xf>
    <xf numFmtId="0" fontId="2" fillId="0" borderId="0" xfId="0" applyFont="1" applyAlignment="1">
      <alignment horizontal="center" vertical="top"/>
    </xf>
    <xf numFmtId="0" fontId="34" fillId="9" borderId="113" xfId="0" applyFont="1" applyFill="1" applyBorder="1" applyAlignment="1">
      <alignment horizontal="center" vertical="center" wrapText="1"/>
    </xf>
    <xf numFmtId="0" fontId="34" fillId="9" borderId="114" xfId="0" applyFont="1" applyFill="1" applyBorder="1" applyAlignment="1">
      <alignment horizontal="left" vertical="center" wrapText="1"/>
    </xf>
    <xf numFmtId="0" fontId="34" fillId="9" borderId="114" xfId="0" applyFont="1" applyFill="1" applyBorder="1" applyAlignment="1">
      <alignment horizontal="center" vertical="center" wrapText="1"/>
    </xf>
    <xf numFmtId="0" fontId="34" fillId="9" borderId="115" xfId="0" applyFont="1" applyFill="1" applyBorder="1" applyAlignment="1">
      <alignment horizontal="center" vertical="center" wrapText="1"/>
    </xf>
    <xf numFmtId="0" fontId="2" fillId="0" borderId="94" xfId="0" applyFont="1" applyBorder="1" applyAlignment="1">
      <alignment horizontal="center" vertical="top"/>
    </xf>
    <xf numFmtId="0" fontId="25" fillId="0" borderId="95" xfId="7" applyFont="1" applyBorder="1"/>
    <xf numFmtId="0" fontId="2" fillId="0" borderId="95" xfId="0" applyFont="1" applyBorder="1" applyAlignment="1">
      <alignment horizontal="center"/>
    </xf>
    <xf numFmtId="0" fontId="2" fillId="0" borderId="116" xfId="0" applyFont="1" applyBorder="1" applyAlignment="1">
      <alignment horizontal="center"/>
    </xf>
    <xf numFmtId="0" fontId="2" fillId="0" borderId="96" xfId="0" applyFont="1" applyBorder="1" applyAlignment="1">
      <alignment horizontal="center" vertical="top"/>
    </xf>
    <xf numFmtId="0" fontId="25" fillId="0" borderId="97" xfId="7" applyFont="1" applyBorder="1"/>
    <xf numFmtId="0" fontId="2" fillId="0" borderId="97" xfId="0" applyFont="1" applyBorder="1" applyAlignment="1">
      <alignment horizontal="center"/>
    </xf>
    <xf numFmtId="0" fontId="2" fillId="0" borderId="104" xfId="0" applyFont="1" applyBorder="1" applyAlignment="1">
      <alignment horizontal="center"/>
    </xf>
    <xf numFmtId="0" fontId="0" fillId="0" borderId="104" xfId="0" applyBorder="1" applyAlignment="1">
      <alignment horizontal="center" vertical="top"/>
    </xf>
    <xf numFmtId="0" fontId="12" fillId="0" borderId="97" xfId="7" applyFont="1" applyBorder="1"/>
    <xf numFmtId="0" fontId="25" fillId="0" borderId="97" xfId="7" applyFont="1" applyBorder="1" applyAlignment="1">
      <alignment vertical="top"/>
    </xf>
    <xf numFmtId="0" fontId="2" fillId="0" borderId="104" xfId="0" applyFont="1" applyBorder="1" applyAlignment="1">
      <alignment horizontal="center" vertical="top"/>
    </xf>
    <xf numFmtId="0" fontId="2" fillId="0" borderId="102" xfId="0" applyFont="1" applyBorder="1" applyAlignment="1">
      <alignment horizontal="center" vertical="top"/>
    </xf>
    <xf numFmtId="0" fontId="2" fillId="0" borderId="103" xfId="7" applyFont="1" applyBorder="1" applyAlignment="1">
      <alignment horizontal="left" wrapText="1"/>
    </xf>
    <xf numFmtId="0" fontId="2" fillId="0" borderId="103" xfId="0" applyFont="1" applyBorder="1" applyAlignment="1">
      <alignment horizontal="center"/>
    </xf>
    <xf numFmtId="0" fontId="2" fillId="0" borderId="117" xfId="0" applyFont="1" applyBorder="1" applyAlignment="1">
      <alignment horizontal="center"/>
    </xf>
    <xf numFmtId="0" fontId="130" fillId="10" borderId="0" xfId="0" applyFont="1" applyFill="1" applyAlignment="1">
      <alignment horizontal="right" vertical="center"/>
    </xf>
    <xf numFmtId="0" fontId="1" fillId="0" borderId="0" xfId="0" applyFont="1"/>
    <xf numFmtId="3" fontId="46" fillId="0" borderId="9" xfId="0" applyNumberFormat="1" applyFont="1" applyBorder="1" applyAlignment="1">
      <alignment horizontal="right" vertical="center" indent="1"/>
    </xf>
    <xf numFmtId="0" fontId="46" fillId="0" borderId="9" xfId="0" applyFont="1" applyBorder="1" applyAlignment="1">
      <alignment horizontal="left" vertical="center" wrapText="1" indent="2"/>
    </xf>
    <xf numFmtId="0" fontId="46" fillId="0" borderId="119" xfId="0" applyFont="1" applyBorder="1" applyAlignment="1">
      <alignment horizontal="center" vertical="center"/>
    </xf>
    <xf numFmtId="0" fontId="46" fillId="0" borderId="119" xfId="0" applyFont="1" applyBorder="1" applyAlignment="1">
      <alignment horizontal="left" vertical="center" wrapText="1"/>
    </xf>
    <xf numFmtId="3" fontId="46" fillId="0" borderId="119" xfId="0" applyNumberFormat="1" applyFont="1" applyBorder="1" applyAlignment="1">
      <alignment horizontal="right" vertical="center" indent="1"/>
    </xf>
    <xf numFmtId="0" fontId="47" fillId="0" borderId="26" xfId="0" applyFont="1" applyBorder="1" applyAlignment="1">
      <alignment horizontal="center" vertical="center"/>
    </xf>
    <xf numFmtId="0" fontId="47" fillId="0" borderId="26" xfId="0" applyFont="1" applyBorder="1" applyAlignment="1">
      <alignment vertical="center" wrapText="1"/>
    </xf>
    <xf numFmtId="3" fontId="47" fillId="0" borderId="26" xfId="0" applyNumberFormat="1" applyFont="1" applyBorder="1" applyAlignment="1">
      <alignment horizontal="right" vertical="center" indent="1"/>
    </xf>
    <xf numFmtId="10" fontId="99" fillId="0" borderId="23" xfId="14" applyNumberFormat="1" applyFont="1" applyBorder="1" applyAlignment="1">
      <alignment horizontal="right" vertical="center"/>
    </xf>
    <xf numFmtId="3" fontId="46" fillId="0" borderId="11" xfId="0" applyNumberFormat="1" applyFont="1" applyBorder="1" applyAlignment="1">
      <alignment horizontal="right"/>
    </xf>
    <xf numFmtId="3" fontId="6" fillId="0" borderId="0" xfId="0" applyNumberFormat="1" applyFont="1"/>
    <xf numFmtId="1" fontId="46" fillId="0" borderId="19" xfId="0" applyNumberFormat="1" applyFont="1" applyBorder="1" applyAlignment="1">
      <alignment horizontal="right" vertical="center"/>
    </xf>
    <xf numFmtId="0" fontId="87" fillId="0" borderId="0" xfId="0" applyFont="1"/>
    <xf numFmtId="3" fontId="109" fillId="0" borderId="25" xfId="15" applyNumberFormat="1" applyFont="1" applyBorder="1" applyAlignment="1">
      <alignment horizontal="right" vertical="center" wrapText="1"/>
    </xf>
    <xf numFmtId="3" fontId="99" fillId="0" borderId="25" xfId="15" applyNumberFormat="1" applyFont="1" applyBorder="1" applyAlignment="1">
      <alignment horizontal="left" vertical="center" wrapText="1"/>
    </xf>
    <xf numFmtId="0" fontId="102" fillId="0" borderId="0" xfId="0" applyFont="1"/>
    <xf numFmtId="3" fontId="131" fillId="0" borderId="22" xfId="15" applyNumberFormat="1" applyFont="1" applyBorder="1" applyAlignment="1">
      <alignment horizontal="right" vertical="center" wrapText="1"/>
    </xf>
    <xf numFmtId="3" fontId="47" fillId="0" borderId="22" xfId="15" applyNumberFormat="1" applyFont="1" applyBorder="1" applyAlignment="1">
      <alignment horizontal="left" vertical="center" wrapText="1"/>
    </xf>
    <xf numFmtId="3" fontId="47" fillId="0" borderId="22" xfId="15" applyNumberFormat="1" applyFont="1" applyBorder="1" applyAlignment="1">
      <alignment horizontal="right" vertical="center"/>
    </xf>
    <xf numFmtId="0" fontId="115" fillId="0" borderId="69" xfId="0" applyFont="1" applyBorder="1" applyAlignment="1">
      <alignment horizontal="center"/>
    </xf>
    <xf numFmtId="3" fontId="115" fillId="6" borderId="110" xfId="0" applyNumberFormat="1" applyFont="1" applyFill="1" applyBorder="1" applyAlignment="1">
      <alignment horizontal="center" vertical="center" wrapText="1"/>
    </xf>
    <xf numFmtId="3" fontId="46" fillId="8" borderId="120" xfId="15" applyNumberFormat="1" applyFont="1" applyFill="1" applyBorder="1" applyAlignment="1">
      <alignment horizontal="right" vertical="center"/>
    </xf>
    <xf numFmtId="3" fontId="46" fillId="0" borderId="121" xfId="15" applyNumberFormat="1" applyFont="1" applyBorder="1" applyAlignment="1">
      <alignment horizontal="right" vertical="center"/>
    </xf>
    <xf numFmtId="3" fontId="46" fillId="8" borderId="122" xfId="15" applyNumberFormat="1" applyFont="1" applyFill="1" applyBorder="1" applyAlignment="1">
      <alignment horizontal="right" vertical="center"/>
    </xf>
    <xf numFmtId="3" fontId="46" fillId="0" borderId="123" xfId="15" applyNumberFormat="1" applyFont="1" applyBorder="1" applyAlignment="1">
      <alignment horizontal="right" vertical="center"/>
    </xf>
    <xf numFmtId="0" fontId="91" fillId="0" borderId="124" xfId="10" applyFont="1" applyBorder="1" applyAlignment="1">
      <alignment horizontal="right"/>
    </xf>
    <xf numFmtId="0" fontId="115" fillId="0" borderId="72" xfId="0" applyFont="1" applyBorder="1" applyAlignment="1">
      <alignment horizontal="center"/>
    </xf>
    <xf numFmtId="3" fontId="115" fillId="6" borderId="125" xfId="0" applyNumberFormat="1" applyFont="1" applyFill="1" applyBorder="1" applyAlignment="1">
      <alignment horizontal="center" vertical="center" wrapText="1"/>
    </xf>
    <xf numFmtId="3" fontId="46" fillId="8" borderId="126" xfId="15" applyNumberFormat="1" applyFont="1" applyFill="1" applyBorder="1" applyAlignment="1">
      <alignment horizontal="right" vertical="center"/>
    </xf>
    <xf numFmtId="3" fontId="46" fillId="8" borderId="127" xfId="15" applyNumberFormat="1" applyFont="1" applyFill="1" applyBorder="1" applyAlignment="1">
      <alignment horizontal="right" vertical="center"/>
    </xf>
    <xf numFmtId="3" fontId="46" fillId="0" borderId="128" xfId="15" applyNumberFormat="1" applyFont="1" applyBorder="1" applyAlignment="1">
      <alignment horizontal="right" vertical="center"/>
    </xf>
    <xf numFmtId="3" fontId="46" fillId="0" borderId="129" xfId="15" applyNumberFormat="1" applyFont="1" applyBorder="1" applyAlignment="1">
      <alignment horizontal="right" vertical="center"/>
    </xf>
    <xf numFmtId="3" fontId="47" fillId="0" borderId="43" xfId="0" applyNumberFormat="1" applyFont="1" applyBorder="1" applyAlignment="1">
      <alignment horizontal="right" vertical="center"/>
    </xf>
    <xf numFmtId="3" fontId="47" fillId="0" borderId="17" xfId="0" applyNumberFormat="1" applyFont="1" applyBorder="1" applyAlignment="1">
      <alignment horizontal="right" vertical="center"/>
    </xf>
    <xf numFmtId="3" fontId="47" fillId="0" borderId="18" xfId="0" applyNumberFormat="1" applyFont="1" applyBorder="1" applyAlignment="1">
      <alignment horizontal="right" vertical="center"/>
    </xf>
    <xf numFmtId="3" fontId="47" fillId="7" borderId="18" xfId="0" applyNumberFormat="1" applyFont="1" applyFill="1" applyBorder="1" applyAlignment="1">
      <alignment horizontal="right" vertical="center"/>
    </xf>
    <xf numFmtId="3" fontId="99" fillId="0" borderId="0" xfId="0" applyNumberFormat="1" applyFont="1" applyAlignment="1">
      <alignment horizontal="center" vertical="center" wrapText="1"/>
    </xf>
    <xf numFmtId="0" fontId="100" fillId="0" borderId="0" xfId="0" applyFont="1"/>
    <xf numFmtId="0" fontId="42" fillId="0" borderId="0" xfId="0" applyFont="1" applyAlignment="1">
      <alignment horizontal="left" vertical="top" wrapText="1"/>
    </xf>
    <xf numFmtId="0" fontId="9" fillId="0" borderId="0" xfId="0" applyFont="1" applyAlignment="1">
      <alignment vertical="top"/>
    </xf>
    <xf numFmtId="0" fontId="25" fillId="0" borderId="0" xfId="0" applyFont="1"/>
    <xf numFmtId="3" fontId="37" fillId="0" borderId="0" xfId="0" applyNumberFormat="1" applyFont="1" applyAlignment="1">
      <alignment horizontal="center" vertical="center" wrapText="1"/>
    </xf>
    <xf numFmtId="0" fontId="99" fillId="0" borderId="25" xfId="0" applyFont="1" applyBorder="1" applyAlignment="1">
      <alignment horizontal="left" vertical="center" wrapText="1"/>
    </xf>
    <xf numFmtId="0" fontId="100" fillId="0" borderId="25" xfId="0" applyFont="1" applyBorder="1"/>
    <xf numFmtId="0" fontId="99" fillId="0" borderId="25" xfId="0" applyFont="1" applyBorder="1" applyAlignment="1">
      <alignment horizontal="left" wrapText="1"/>
    </xf>
    <xf numFmtId="0" fontId="115" fillId="5" borderId="3" xfId="0" applyFont="1" applyFill="1" applyBorder="1" applyAlignment="1">
      <alignment horizontal="center" vertical="center" wrapText="1"/>
    </xf>
    <xf numFmtId="0" fontId="115" fillId="0" borderId="26" xfId="0" applyFont="1" applyBorder="1"/>
    <xf numFmtId="0" fontId="115" fillId="0" borderId="3" xfId="0" applyFont="1" applyBorder="1" applyAlignment="1">
      <alignment horizontal="center" vertical="center" wrapText="1"/>
    </xf>
    <xf numFmtId="3" fontId="114" fillId="0" borderId="27" xfId="0" applyNumberFormat="1" applyFont="1" applyBorder="1" applyAlignment="1">
      <alignment horizontal="center"/>
    </xf>
    <xf numFmtId="3" fontId="114" fillId="0" borderId="0" xfId="0" applyNumberFormat="1" applyFont="1" applyAlignment="1">
      <alignment horizontal="center" vertical="center"/>
    </xf>
    <xf numFmtId="3" fontId="114" fillId="0" borderId="26" xfId="0" applyNumberFormat="1" applyFont="1" applyBorder="1" applyAlignment="1">
      <alignment horizontal="center" vertical="center"/>
    </xf>
    <xf numFmtId="3" fontId="114" fillId="0" borderId="28" xfId="0" applyNumberFormat="1" applyFont="1" applyBorder="1" applyAlignment="1">
      <alignment horizontal="center" vertical="center" wrapText="1"/>
    </xf>
    <xf numFmtId="3" fontId="116" fillId="0" borderId="45" xfId="0" applyNumberFormat="1" applyFont="1" applyBorder="1" applyAlignment="1">
      <alignment horizontal="center" vertical="center" wrapText="1"/>
    </xf>
    <xf numFmtId="3" fontId="116" fillId="0" borderId="26" xfId="0" applyNumberFormat="1" applyFont="1" applyBorder="1" applyAlignment="1">
      <alignment horizontal="center" vertical="center" wrapText="1"/>
    </xf>
    <xf numFmtId="3" fontId="116" fillId="0" borderId="29" xfId="0" applyNumberFormat="1" applyFont="1" applyBorder="1" applyAlignment="1">
      <alignment horizontal="center" vertical="center" wrapText="1"/>
    </xf>
    <xf numFmtId="3" fontId="114" fillId="0" borderId="27" xfId="0" applyNumberFormat="1" applyFont="1" applyBorder="1" applyAlignment="1">
      <alignment horizontal="center" vertical="center" wrapText="1"/>
    </xf>
    <xf numFmtId="3" fontId="114" fillId="0" borderId="62" xfId="0" applyNumberFormat="1" applyFont="1" applyBorder="1" applyAlignment="1">
      <alignment horizontal="center" vertical="center" wrapText="1"/>
    </xf>
    <xf numFmtId="3" fontId="114" fillId="0" borderId="59" xfId="0" applyNumberFormat="1" applyFont="1" applyBorder="1" applyAlignment="1">
      <alignment horizontal="center" vertical="center" wrapText="1"/>
    </xf>
    <xf numFmtId="3" fontId="114" fillId="0" borderId="0" xfId="0" applyNumberFormat="1" applyFont="1" applyAlignment="1">
      <alignment horizontal="center" vertical="center" wrapText="1"/>
    </xf>
    <xf numFmtId="3" fontId="114" fillId="0" borderId="10" xfId="0" applyNumberFormat="1" applyFont="1" applyBorder="1" applyAlignment="1">
      <alignment horizontal="center" vertical="center" wrapText="1"/>
    </xf>
    <xf numFmtId="0" fontId="99" fillId="6" borderId="25" xfId="0" applyFont="1" applyFill="1" applyBorder="1" applyAlignment="1">
      <alignment horizontal="left" wrapText="1"/>
    </xf>
    <xf numFmtId="3" fontId="114" fillId="0" borderId="45" xfId="0" applyNumberFormat="1" applyFont="1" applyBorder="1" applyAlignment="1">
      <alignment horizontal="center" vertical="center"/>
    </xf>
    <xf numFmtId="0" fontId="9" fillId="0" borderId="0" xfId="0" applyFont="1"/>
    <xf numFmtId="0" fontId="99" fillId="0" borderId="23" xfId="0" applyFont="1" applyBorder="1" applyAlignment="1">
      <alignment horizontal="left" wrapText="1"/>
    </xf>
    <xf numFmtId="0" fontId="100" fillId="0" borderId="23" xfId="0" applyFont="1" applyBorder="1"/>
    <xf numFmtId="3" fontId="115" fillId="0" borderId="7" xfId="0" applyNumberFormat="1" applyFont="1" applyBorder="1" applyAlignment="1">
      <alignment horizontal="center" vertical="center" wrapText="1"/>
    </xf>
    <xf numFmtId="0" fontId="46" fillId="0" borderId="31" xfId="0" applyFont="1" applyBorder="1" applyAlignment="1">
      <alignment horizontal="center" vertical="center" wrapText="1"/>
    </xf>
    <xf numFmtId="0" fontId="46" fillId="0" borderId="0" xfId="0" applyFont="1" applyAlignment="1">
      <alignment horizontal="center" vertical="center" wrapText="1"/>
    </xf>
    <xf numFmtId="0" fontId="46" fillId="0" borderId="26" xfId="0" applyFont="1" applyBorder="1" applyAlignment="1">
      <alignment horizontal="center" vertical="center" wrapText="1"/>
    </xf>
    <xf numFmtId="0" fontId="100" fillId="0" borderId="25" xfId="0" applyFont="1" applyBorder="1" applyAlignment="1">
      <alignment vertical="center"/>
    </xf>
    <xf numFmtId="0" fontId="38" fillId="0" borderId="25" xfId="0" applyFont="1" applyBorder="1" applyAlignment="1">
      <alignment horizontal="left" wrapText="1"/>
    </xf>
    <xf numFmtId="0" fontId="39" fillId="0" borderId="25" xfId="0" applyFont="1" applyBorder="1"/>
    <xf numFmtId="3" fontId="115" fillId="0" borderId="27" xfId="0" applyNumberFormat="1" applyFont="1" applyBorder="1" applyAlignment="1">
      <alignment horizontal="center" vertical="center" wrapText="1"/>
    </xf>
    <xf numFmtId="0" fontId="115" fillId="0" borderId="27" xfId="0" applyFont="1" applyBorder="1"/>
    <xf numFmtId="0" fontId="114" fillId="5" borderId="0" xfId="14" applyFont="1" applyFill="1" applyAlignment="1">
      <alignment vertical="center"/>
    </xf>
    <xf numFmtId="0" fontId="115" fillId="0" borderId="0" xfId="0" applyFont="1"/>
    <xf numFmtId="0" fontId="40" fillId="6" borderId="25" xfId="14" applyFont="1" applyFill="1" applyBorder="1" applyAlignment="1">
      <alignment horizontal="left" vertical="center"/>
    </xf>
    <xf numFmtId="0" fontId="9" fillId="6" borderId="25" xfId="0" applyFont="1" applyFill="1" applyBorder="1" applyAlignment="1">
      <alignment horizontal="left"/>
    </xf>
    <xf numFmtId="0" fontId="114" fillId="5" borderId="28" xfId="14" applyFont="1" applyFill="1" applyBorder="1" applyAlignment="1">
      <alignment horizontal="center" vertical="center" wrapText="1"/>
    </xf>
    <xf numFmtId="0" fontId="115" fillId="0" borderId="28" xfId="0" applyFont="1" applyBorder="1"/>
    <xf numFmtId="0" fontId="114" fillId="5" borderId="28" xfId="14" applyFont="1" applyFill="1" applyBorder="1" applyAlignment="1">
      <alignment horizontal="center" vertical="center"/>
    </xf>
    <xf numFmtId="14" fontId="99" fillId="0" borderId="25" xfId="14" applyNumberFormat="1" applyFont="1" applyBorder="1" applyAlignment="1">
      <alignment horizontal="left" vertical="center"/>
    </xf>
    <xf numFmtId="14" fontId="99" fillId="0" borderId="7" xfId="14" applyNumberFormat="1" applyFont="1" applyBorder="1" applyAlignment="1">
      <alignment horizontal="center" vertical="center" wrapText="1"/>
    </xf>
    <xf numFmtId="0" fontId="101" fillId="0" borderId="0" xfId="0" applyFont="1" applyAlignment="1">
      <alignment vertical="center"/>
    </xf>
    <xf numFmtId="0" fontId="117" fillId="0" borderId="0" xfId="0" applyFont="1" applyAlignment="1">
      <alignment vertical="center"/>
    </xf>
    <xf numFmtId="14" fontId="99" fillId="0" borderId="28" xfId="14" applyNumberFormat="1" applyFont="1" applyBorder="1" applyAlignment="1">
      <alignment horizontal="center" vertical="center" wrapText="1"/>
    </xf>
    <xf numFmtId="0" fontId="100" fillId="0" borderId="28" xfId="0" applyFont="1" applyBorder="1"/>
    <xf numFmtId="0" fontId="115" fillId="0" borderId="44" xfId="0" applyFont="1" applyBorder="1" applyAlignment="1">
      <alignment horizontal="center" vertical="center" wrapText="1"/>
    </xf>
    <xf numFmtId="0" fontId="115" fillId="0" borderId="44" xfId="0" applyFont="1" applyBorder="1"/>
    <xf numFmtId="0" fontId="115" fillId="0" borderId="65" xfId="0" applyFont="1" applyBorder="1"/>
    <xf numFmtId="0" fontId="115" fillId="0" borderId="66" xfId="0" applyFont="1" applyBorder="1" applyAlignment="1">
      <alignment horizontal="center" vertical="center" wrapText="1"/>
    </xf>
    <xf numFmtId="0" fontId="115" fillId="0" borderId="67" xfId="0" applyFont="1" applyBorder="1"/>
    <xf numFmtId="0" fontId="115" fillId="0" borderId="45" xfId="0" applyFont="1" applyBorder="1" applyAlignment="1">
      <alignment horizontal="center" vertical="center" wrapText="1"/>
    </xf>
    <xf numFmtId="0" fontId="115" fillId="0" borderId="28" xfId="0" applyFont="1" applyBorder="1" applyAlignment="1">
      <alignment horizontal="center"/>
    </xf>
    <xf numFmtId="0" fontId="115" fillId="0" borderId="64" xfId="0" applyFont="1" applyBorder="1" applyAlignment="1">
      <alignment horizontal="center"/>
    </xf>
    <xf numFmtId="0" fontId="115" fillId="0" borderId="45" xfId="0" applyFont="1" applyBorder="1" applyAlignment="1">
      <alignment horizontal="left" vertical="center" wrapText="1"/>
    </xf>
    <xf numFmtId="0" fontId="115" fillId="0" borderId="64" xfId="0" applyFont="1" applyBorder="1"/>
    <xf numFmtId="0" fontId="115" fillId="0" borderId="7" xfId="0" applyFont="1" applyBorder="1" applyAlignment="1">
      <alignment horizontal="left" vertical="center" wrapText="1"/>
    </xf>
    <xf numFmtId="0" fontId="115" fillId="0" borderId="28" xfId="0" applyFont="1" applyBorder="1" applyAlignment="1">
      <alignment horizontal="center" vertical="center" wrapText="1"/>
    </xf>
    <xf numFmtId="0" fontId="64" fillId="0" borderId="0" xfId="0" applyFont="1"/>
    <xf numFmtId="0" fontId="115" fillId="0" borderId="73" xfId="0" applyFont="1" applyBorder="1" applyAlignment="1">
      <alignment horizontal="center" wrapText="1"/>
    </xf>
    <xf numFmtId="0" fontId="115" fillId="0" borderId="70" xfId="0" applyFont="1" applyBorder="1"/>
    <xf numFmtId="0" fontId="115" fillId="0" borderId="75" xfId="0" applyFont="1" applyBorder="1" applyAlignment="1">
      <alignment horizontal="center" vertical="center" wrapText="1"/>
    </xf>
    <xf numFmtId="0" fontId="115" fillId="0" borderId="60" xfId="0" applyFont="1" applyBorder="1"/>
    <xf numFmtId="0" fontId="115" fillId="0" borderId="28" xfId="0" applyFont="1" applyBorder="1" applyAlignment="1">
      <alignment horizontal="center" wrapText="1"/>
    </xf>
    <xf numFmtId="0" fontId="115" fillId="0" borderId="74" xfId="0" applyFont="1" applyBorder="1" applyAlignment="1">
      <alignment horizontal="center" vertical="center" wrapText="1"/>
    </xf>
    <xf numFmtId="0" fontId="115" fillId="0" borderId="63" xfId="0" applyFont="1" applyBorder="1"/>
    <xf numFmtId="0" fontId="115" fillId="0" borderId="71" xfId="0" applyFont="1" applyBorder="1" applyAlignment="1">
      <alignment horizontal="center" vertical="center" wrapText="1"/>
    </xf>
    <xf numFmtId="0" fontId="115" fillId="0" borderId="7" xfId="0" applyFont="1" applyBorder="1" applyAlignment="1">
      <alignment horizontal="center" vertical="center" wrapText="1"/>
    </xf>
    <xf numFmtId="0" fontId="65" fillId="0" borderId="0" xfId="0" applyFont="1" applyAlignment="1">
      <alignment horizontal="justify" vertical="center" wrapText="1"/>
    </xf>
    <xf numFmtId="0" fontId="59" fillId="0" borderId="0" xfId="0" applyFont="1" applyAlignment="1">
      <alignment vertical="center" wrapText="1"/>
    </xf>
    <xf numFmtId="0" fontId="103" fillId="0" borderId="0" xfId="0" applyFont="1" applyAlignment="1">
      <alignment vertical="center" wrapText="1"/>
    </xf>
    <xf numFmtId="0" fontId="105" fillId="6" borderId="0" xfId="0" applyFont="1" applyFill="1" applyAlignment="1">
      <alignment horizontal="center" vertical="center" wrapText="1"/>
    </xf>
    <xf numFmtId="0" fontId="105" fillId="0" borderId="7" xfId="0" applyFont="1" applyBorder="1" applyAlignment="1">
      <alignment horizontal="center" vertical="center" wrapText="1"/>
    </xf>
    <xf numFmtId="0" fontId="100" fillId="0" borderId="26" xfId="0" applyFont="1" applyBorder="1"/>
    <xf numFmtId="0" fontId="105" fillId="0" borderId="29" xfId="0" applyFont="1" applyBorder="1" applyAlignment="1">
      <alignment horizontal="center" vertical="center" wrapText="1"/>
    </xf>
    <xf numFmtId="0" fontId="100" fillId="0" borderId="29" xfId="0" applyFont="1" applyBorder="1"/>
    <xf numFmtId="0" fontId="105" fillId="0" borderId="44" xfId="0" applyFont="1" applyBorder="1" applyAlignment="1">
      <alignment horizontal="left" vertical="center" wrapText="1"/>
    </xf>
    <xf numFmtId="0" fontId="100" fillId="0" borderId="44" xfId="0" applyFont="1" applyBorder="1" applyAlignment="1">
      <alignment horizontal="left"/>
    </xf>
    <xf numFmtId="0" fontId="105" fillId="0" borderId="44" xfId="0" applyFont="1" applyBorder="1" applyAlignment="1">
      <alignment horizontal="center" vertical="center" wrapText="1"/>
    </xf>
    <xf numFmtId="0" fontId="100" fillId="0" borderId="44" xfId="0" applyFont="1" applyBorder="1" applyAlignment="1">
      <alignment horizontal="center"/>
    </xf>
    <xf numFmtId="0" fontId="105" fillId="6" borderId="7" xfId="0" applyFont="1" applyFill="1" applyBorder="1" applyAlignment="1">
      <alignment horizontal="center" vertical="center" wrapText="1"/>
    </xf>
    <xf numFmtId="0" fontId="59" fillId="0" borderId="0" xfId="0" applyFont="1"/>
    <xf numFmtId="0" fontId="115" fillId="0" borderId="28" xfId="0" applyFont="1" applyBorder="1" applyAlignment="1">
      <alignment horizontal="left" vertical="center" wrapText="1"/>
    </xf>
    <xf numFmtId="0" fontId="99" fillId="0" borderId="7" xfId="0" applyFont="1" applyBorder="1" applyAlignment="1">
      <alignment horizontal="center" vertical="center" wrapText="1"/>
    </xf>
    <xf numFmtId="0" fontId="100" fillId="0" borderId="0" xfId="0" applyFont="1" applyAlignment="1">
      <alignment vertical="top"/>
    </xf>
    <xf numFmtId="0" fontId="115" fillId="0" borderId="28" xfId="0" applyFont="1" applyBorder="1" applyAlignment="1">
      <alignment vertical="center"/>
    </xf>
    <xf numFmtId="0" fontId="103" fillId="0" borderId="0" xfId="0" applyFont="1"/>
    <xf numFmtId="0" fontId="106" fillId="0" borderId="28" xfId="0" applyFont="1" applyBorder="1" applyAlignment="1">
      <alignment horizontal="center" vertical="center" wrapText="1"/>
    </xf>
    <xf numFmtId="0" fontId="106" fillId="0" borderId="76" xfId="0" applyFont="1" applyBorder="1" applyAlignment="1">
      <alignment horizontal="left" vertical="center" wrapText="1"/>
    </xf>
    <xf numFmtId="0" fontId="100" fillId="0" borderId="45" xfId="0" applyFont="1" applyBorder="1"/>
    <xf numFmtId="0" fontId="100" fillId="0" borderId="27" xfId="0" applyFont="1" applyBorder="1"/>
    <xf numFmtId="0" fontId="106" fillId="0" borderId="28" xfId="0" applyFont="1" applyBorder="1" applyAlignment="1">
      <alignment horizontal="center" wrapText="1"/>
    </xf>
    <xf numFmtId="0" fontId="100" fillId="0" borderId="28" xfId="0" applyFont="1" applyBorder="1" applyAlignment="1">
      <alignment horizontal="center"/>
    </xf>
    <xf numFmtId="0" fontId="106" fillId="0" borderId="7" xfId="0" applyFont="1" applyBorder="1" applyAlignment="1">
      <alignment horizontal="center" vertical="center" wrapText="1"/>
    </xf>
    <xf numFmtId="0" fontId="115" fillId="0" borderId="77" xfId="0" applyFont="1" applyBorder="1" applyAlignment="1">
      <alignment horizontal="center" vertical="center" wrapText="1"/>
    </xf>
    <xf numFmtId="0" fontId="99" fillId="0" borderId="44" xfId="0" applyFont="1" applyBorder="1" applyAlignment="1">
      <alignment horizontal="center" vertical="center" wrapText="1"/>
    </xf>
    <xf numFmtId="0" fontId="100" fillId="0" borderId="78" xfId="0" applyFont="1" applyBorder="1"/>
    <xf numFmtId="0" fontId="99" fillId="0" borderId="79" xfId="0" applyFont="1" applyBorder="1" applyAlignment="1">
      <alignment horizontal="center" vertical="center" wrapText="1"/>
    </xf>
    <xf numFmtId="0" fontId="100" fillId="0" borderId="44" xfId="0" applyFont="1" applyBorder="1"/>
    <xf numFmtId="0" fontId="38" fillId="0" borderId="7" xfId="0" applyFont="1" applyBorder="1" applyAlignment="1">
      <alignment horizontal="left" wrapText="1"/>
    </xf>
    <xf numFmtId="0" fontId="39" fillId="0" borderId="0" xfId="0" applyFont="1"/>
    <xf numFmtId="0" fontId="39" fillId="0" borderId="26" xfId="0" applyFont="1" applyBorder="1"/>
    <xf numFmtId="0" fontId="115" fillId="0" borderId="0" xfId="0" applyFont="1" applyAlignment="1">
      <alignment vertical="center"/>
    </xf>
    <xf numFmtId="0" fontId="115" fillId="0" borderId="26" xfId="0" applyFont="1" applyBorder="1" applyAlignment="1">
      <alignment vertical="center"/>
    </xf>
    <xf numFmtId="0" fontId="115" fillId="0" borderId="44" xfId="0" applyFont="1" applyBorder="1" applyAlignment="1">
      <alignment horizontal="center" vertical="center"/>
    </xf>
    <xf numFmtId="0" fontId="115" fillId="0" borderId="44" xfId="0" applyFont="1" applyBorder="1" applyAlignment="1">
      <alignment vertical="center"/>
    </xf>
    <xf numFmtId="0" fontId="115" fillId="0" borderId="32" xfId="0" applyFont="1" applyBorder="1" applyAlignment="1">
      <alignment horizontal="center" vertical="center" wrapText="1"/>
    </xf>
    <xf numFmtId="0" fontId="115" fillId="0" borderId="27" xfId="0" applyFont="1" applyBorder="1" applyAlignment="1">
      <alignment vertical="center"/>
    </xf>
    <xf numFmtId="9" fontId="99" fillId="0" borderId="25" xfId="1" applyFont="1" applyBorder="1" applyAlignment="1">
      <alignment horizontal="center"/>
    </xf>
    <xf numFmtId="9" fontId="37" fillId="0" borderId="8" xfId="1" applyFont="1" applyBorder="1" applyAlignment="1">
      <alignment horizontal="center" vertical="center"/>
    </xf>
    <xf numFmtId="0" fontId="9" fillId="0" borderId="0" xfId="0" applyFont="1" applyAlignment="1">
      <alignment horizontal="center"/>
    </xf>
    <xf numFmtId="0" fontId="9" fillId="0" borderId="26" xfId="0" applyFont="1" applyBorder="1"/>
    <xf numFmtId="9" fontId="38" fillId="0" borderId="8" xfId="1" applyFont="1" applyBorder="1" applyAlignment="1">
      <alignment horizontal="left"/>
    </xf>
    <xf numFmtId="0" fontId="99" fillId="0" borderId="28" xfId="0" applyFont="1" applyBorder="1" applyAlignment="1">
      <alignment horizontal="center" vertical="center" wrapText="1"/>
    </xf>
    <xf numFmtId="0" fontId="99" fillId="0" borderId="29" xfId="0" applyFont="1" applyBorder="1" applyAlignment="1">
      <alignment horizontal="center" vertical="center" wrapText="1"/>
    </xf>
    <xf numFmtId="0" fontId="100" fillId="0" borderId="29" xfId="0" applyFont="1" applyBorder="1" applyAlignment="1">
      <alignment horizontal="center"/>
    </xf>
    <xf numFmtId="0" fontId="9" fillId="0" borderId="0" xfId="0" applyFont="1" applyAlignment="1">
      <alignment vertical="center"/>
    </xf>
    <xf numFmtId="0" fontId="99" fillId="0" borderId="0" xfId="0" applyFont="1" applyAlignment="1">
      <alignment horizontal="center" vertical="center" wrapText="1"/>
    </xf>
    <xf numFmtId="0" fontId="99" fillId="0" borderId="26" xfId="0" applyFont="1" applyBorder="1" applyAlignment="1">
      <alignment horizontal="center" vertical="center" wrapText="1"/>
    </xf>
    <xf numFmtId="0" fontId="115" fillId="0" borderId="29" xfId="0" applyFont="1" applyBorder="1" applyAlignment="1">
      <alignment horizontal="center" vertical="center" wrapText="1"/>
    </xf>
    <xf numFmtId="0" fontId="115" fillId="0" borderId="0" xfId="0" applyFont="1" applyAlignment="1">
      <alignment horizontal="center" vertical="center" wrapText="1"/>
    </xf>
    <xf numFmtId="0" fontId="115" fillId="0" borderId="26" xfId="0" applyFont="1" applyBorder="1" applyAlignment="1">
      <alignment horizontal="center" vertical="center" wrapText="1"/>
    </xf>
    <xf numFmtId="0" fontId="107" fillId="0" borderId="31" xfId="0" applyFont="1" applyBorder="1" applyAlignment="1">
      <alignment horizontal="center" vertical="center" wrapText="1"/>
    </xf>
    <xf numFmtId="0" fontId="107" fillId="0" borderId="26" xfId="0" applyFont="1" applyBorder="1" applyAlignment="1">
      <alignment horizontal="center" vertical="center" wrapText="1"/>
    </xf>
    <xf numFmtId="0" fontId="25" fillId="0" borderId="81" xfId="0" applyFont="1" applyBorder="1" applyAlignment="1">
      <alignment horizontal="left"/>
    </xf>
    <xf numFmtId="0" fontId="8" fillId="0" borderId="26" xfId="0" applyFont="1" applyBorder="1"/>
    <xf numFmtId="3" fontId="46" fillId="0" borderId="34" xfId="15" applyNumberFormat="1" applyFont="1" applyBorder="1" applyAlignment="1">
      <alignment horizontal="center" vertical="center" wrapText="1"/>
    </xf>
    <xf numFmtId="3" fontId="46" fillId="0" borderId="22" xfId="15" applyNumberFormat="1" applyFont="1" applyBorder="1" applyAlignment="1">
      <alignment horizontal="center" vertical="center" wrapText="1"/>
    </xf>
    <xf numFmtId="3" fontId="46" fillId="0" borderId="35" xfId="15" applyNumberFormat="1" applyFont="1" applyBorder="1" applyAlignment="1">
      <alignment horizontal="center" vertical="center" wrapText="1"/>
    </xf>
    <xf numFmtId="0" fontId="12" fillId="0" borderId="0" xfId="0" applyFont="1" applyAlignment="1">
      <alignment horizontal="left"/>
    </xf>
    <xf numFmtId="0" fontId="12" fillId="0" borderId="0" xfId="0" applyFont="1"/>
    <xf numFmtId="0" fontId="99" fillId="6" borderId="25" xfId="0" applyFont="1" applyFill="1" applyBorder="1" applyAlignment="1">
      <alignment horizontal="left" vertical="center" wrapText="1"/>
    </xf>
    <xf numFmtId="0" fontId="100" fillId="0" borderId="25" xfId="0" applyFont="1" applyBorder="1" applyAlignment="1">
      <alignment horizontal="left"/>
    </xf>
    <xf numFmtId="0" fontId="54" fillId="6" borderId="25" xfId="0" applyFont="1" applyFill="1" applyBorder="1" applyAlignment="1">
      <alignment horizontal="right" vertical="center" wrapText="1"/>
    </xf>
    <xf numFmtId="0" fontId="8" fillId="0" borderId="25" xfId="0" applyFont="1" applyBorder="1" applyAlignment="1">
      <alignment horizontal="right"/>
    </xf>
    <xf numFmtId="0" fontId="78" fillId="6" borderId="25" xfId="0" applyFont="1" applyFill="1" applyBorder="1" applyAlignment="1">
      <alignment horizontal="left" vertical="center" wrapText="1"/>
    </xf>
    <xf numFmtId="0" fontId="79" fillId="0" borderId="25" xfId="0" applyFont="1" applyBorder="1"/>
    <xf numFmtId="3" fontId="115" fillId="6" borderId="29" xfId="0" applyNumberFormat="1" applyFont="1" applyFill="1" applyBorder="1" applyAlignment="1">
      <alignment horizontal="center" vertical="center" wrapText="1"/>
    </xf>
    <xf numFmtId="3" fontId="115" fillId="6" borderId="54" xfId="0" applyNumberFormat="1" applyFont="1" applyFill="1" applyBorder="1" applyAlignment="1">
      <alignment horizontal="center" vertical="center" wrapText="1"/>
    </xf>
    <xf numFmtId="3" fontId="115" fillId="6" borderId="50" xfId="0" applyNumberFormat="1" applyFont="1" applyFill="1" applyBorder="1" applyAlignment="1">
      <alignment horizontal="center" vertical="center" wrapText="1"/>
    </xf>
    <xf numFmtId="0" fontId="115" fillId="6" borderId="36" xfId="0" applyFont="1" applyFill="1" applyBorder="1" applyAlignment="1">
      <alignment horizontal="center" vertical="center" wrapText="1"/>
    </xf>
    <xf numFmtId="0" fontId="115" fillId="6" borderId="25" xfId="0" applyFont="1" applyFill="1" applyBorder="1" applyAlignment="1">
      <alignment horizontal="center" vertical="center" wrapText="1"/>
    </xf>
    <xf numFmtId="0" fontId="115" fillId="6" borderId="37" xfId="0" applyFont="1" applyFill="1" applyBorder="1" applyAlignment="1">
      <alignment horizontal="center" vertical="center" wrapText="1"/>
    </xf>
    <xf numFmtId="0" fontId="115" fillId="6" borderId="38" xfId="0" applyFont="1" applyFill="1" applyBorder="1" applyAlignment="1">
      <alignment horizontal="center" vertical="center" wrapText="1"/>
    </xf>
    <xf numFmtId="0" fontId="115" fillId="6" borderId="82" xfId="0" applyFont="1" applyFill="1" applyBorder="1" applyAlignment="1">
      <alignment horizontal="center" vertical="top" wrapText="1"/>
    </xf>
    <xf numFmtId="0" fontId="115" fillId="6" borderId="83" xfId="0" applyFont="1" applyFill="1" applyBorder="1" applyAlignment="1">
      <alignment horizontal="center" vertical="top" wrapText="1"/>
    </xf>
    <xf numFmtId="0" fontId="115" fillId="6" borderId="14" xfId="0" applyFont="1" applyFill="1" applyBorder="1" applyAlignment="1">
      <alignment horizontal="center" vertical="top" wrapText="1"/>
    </xf>
    <xf numFmtId="0" fontId="115" fillId="6" borderId="20" xfId="0" applyFont="1" applyFill="1" applyBorder="1" applyAlignment="1">
      <alignment horizontal="center" vertical="top" wrapText="1"/>
    </xf>
    <xf numFmtId="0" fontId="115" fillId="6" borderId="82" xfId="0" applyFont="1" applyFill="1" applyBorder="1" applyAlignment="1">
      <alignment horizontal="center" vertical="center" wrapText="1"/>
    </xf>
    <xf numFmtId="0" fontId="115" fillId="6" borderId="31" xfId="0" applyFont="1" applyFill="1" applyBorder="1" applyAlignment="1">
      <alignment horizontal="center" vertical="center" wrapText="1"/>
    </xf>
    <xf numFmtId="0" fontId="129" fillId="0" borderId="0" xfId="31" applyFont="1" applyAlignment="1">
      <alignment horizontal="center" vertical="center"/>
    </xf>
    <xf numFmtId="0" fontId="129" fillId="0" borderId="26" xfId="31" applyFont="1" applyBorder="1" applyAlignment="1">
      <alignment horizontal="center" vertical="center"/>
    </xf>
    <xf numFmtId="0" fontId="48" fillId="0" borderId="0" xfId="31" applyFont="1" applyAlignment="1">
      <alignment horizontal="center" vertical="center"/>
    </xf>
    <xf numFmtId="0" fontId="48" fillId="0" borderId="26" xfId="31" applyFont="1" applyBorder="1" applyAlignment="1">
      <alignment horizontal="center" vertical="center"/>
    </xf>
    <xf numFmtId="0" fontId="104" fillId="0" borderId="28" xfId="31" applyFont="1" applyBorder="1" applyAlignment="1">
      <alignment horizontal="center" vertical="center" wrapText="1"/>
    </xf>
    <xf numFmtId="0" fontId="104" fillId="0" borderId="70" xfId="31" applyFont="1" applyBorder="1" applyAlignment="1">
      <alignment horizontal="center" vertical="center"/>
    </xf>
    <xf numFmtId="0" fontId="104" fillId="0" borderId="28" xfId="31" applyFont="1" applyBorder="1" applyAlignment="1">
      <alignment horizontal="center" vertical="center"/>
    </xf>
    <xf numFmtId="0" fontId="90" fillId="0" borderId="3" xfId="4" applyFont="1" applyBorder="1" applyAlignment="1">
      <alignment horizontal="center" vertical="top"/>
    </xf>
    <xf numFmtId="0" fontId="90" fillId="0" borderId="0" xfId="4" applyFont="1" applyAlignment="1">
      <alignment vertical="top"/>
    </xf>
    <xf numFmtId="0" fontId="35" fillId="3" borderId="0" xfId="5" applyFont="1" applyFill="1" applyAlignment="1">
      <alignment vertical="top"/>
    </xf>
    <xf numFmtId="0" fontId="4" fillId="0" borderId="3" xfId="0" applyFont="1" applyBorder="1"/>
    <xf numFmtId="0" fontId="99" fillId="6" borderId="88" xfId="0" applyFont="1" applyFill="1" applyBorder="1" applyAlignment="1">
      <alignment horizontal="center" vertical="center" wrapText="1"/>
    </xf>
    <xf numFmtId="0" fontId="100" fillId="0" borderId="88" xfId="0" applyFont="1" applyBorder="1"/>
    <xf numFmtId="0" fontId="99" fillId="6" borderId="90" xfId="0" applyFont="1" applyFill="1" applyBorder="1" applyAlignment="1">
      <alignment horizontal="left" vertical="center" wrapText="1"/>
    </xf>
    <xf numFmtId="0" fontId="100" fillId="0" borderId="89" xfId="0" applyFont="1" applyBorder="1"/>
    <xf numFmtId="0" fontId="99" fillId="0" borderId="84" xfId="0" applyFont="1" applyBorder="1" applyAlignment="1">
      <alignment horizontal="left" vertical="center" wrapText="1"/>
    </xf>
    <xf numFmtId="0" fontId="100" fillId="0" borderId="84" xfId="0" applyFont="1" applyBorder="1"/>
    <xf numFmtId="0" fontId="99" fillId="6" borderId="84" xfId="0" applyFont="1" applyFill="1" applyBorder="1" applyAlignment="1">
      <alignment horizontal="left" vertical="center" wrapText="1"/>
    </xf>
    <xf numFmtId="0" fontId="99" fillId="6" borderId="25" xfId="0" applyFont="1" applyFill="1" applyBorder="1" applyAlignment="1">
      <alignment horizontal="center" vertical="center" wrapText="1"/>
    </xf>
    <xf numFmtId="0" fontId="99" fillId="6" borderId="38" xfId="0" applyFont="1" applyFill="1" applyBorder="1" applyAlignment="1">
      <alignment horizontal="left" vertical="center" wrapText="1"/>
    </xf>
    <xf numFmtId="0" fontId="100" fillId="0" borderId="38" xfId="0" applyFont="1" applyBorder="1"/>
    <xf numFmtId="0" fontId="99" fillId="6" borderId="91" xfId="0" applyFont="1" applyFill="1" applyBorder="1" applyAlignment="1">
      <alignment horizontal="left" vertical="center" wrapText="1"/>
    </xf>
    <xf numFmtId="0" fontId="95" fillId="0" borderId="16" xfId="3" applyFont="1" applyBorder="1" applyAlignment="1">
      <alignment horizontal="center" vertical="center"/>
    </xf>
    <xf numFmtId="0" fontId="79" fillId="0" borderId="20" xfId="0" applyFont="1" applyBorder="1"/>
    <xf numFmtId="0" fontId="95" fillId="0" borderId="0" xfId="5" applyFont="1">
      <alignment vertical="center"/>
    </xf>
    <xf numFmtId="0" fontId="79" fillId="0" borderId="26" xfId="0" applyFont="1" applyBorder="1"/>
    <xf numFmtId="0" fontId="79" fillId="0" borderId="39" xfId="0" applyFont="1" applyBorder="1"/>
    <xf numFmtId="0" fontId="99" fillId="6" borderId="85" xfId="0" applyFont="1" applyFill="1" applyBorder="1" applyAlignment="1">
      <alignment horizontal="center" vertical="center" wrapText="1"/>
    </xf>
    <xf numFmtId="0" fontId="99" fillId="6" borderId="66" xfId="0" applyFont="1" applyFill="1" applyBorder="1" applyAlignment="1">
      <alignment horizontal="center" vertical="center" wrapText="1"/>
    </xf>
    <xf numFmtId="0" fontId="99" fillId="6" borderId="67" xfId="0" applyFont="1" applyFill="1" applyBorder="1" applyAlignment="1">
      <alignment horizontal="center" vertical="center" wrapText="1"/>
    </xf>
    <xf numFmtId="3" fontId="126" fillId="5" borderId="0" xfId="0" applyNumberFormat="1" applyFont="1" applyFill="1" applyAlignment="1">
      <alignment horizontal="right" vertical="center"/>
    </xf>
    <xf numFmtId="0" fontId="126" fillId="5" borderId="0" xfId="0" applyFont="1" applyFill="1" applyAlignment="1">
      <alignment horizontal="right" vertical="center"/>
    </xf>
    <xf numFmtId="0" fontId="126" fillId="5" borderId="0" xfId="0" applyFont="1" applyFill="1" applyAlignment="1">
      <alignment vertical="center"/>
    </xf>
    <xf numFmtId="0" fontId="126" fillId="0" borderId="0" xfId="0" applyFont="1" applyAlignment="1">
      <alignment horizontal="right" vertical="center"/>
    </xf>
    <xf numFmtId="3" fontId="126" fillId="0" borderId="0" xfId="0" applyNumberFormat="1" applyFont="1" applyAlignment="1">
      <alignment horizontal="right" vertical="center"/>
    </xf>
    <xf numFmtId="3" fontId="132" fillId="5" borderId="26" xfId="0" applyNumberFormat="1" applyFont="1" applyFill="1" applyBorder="1" applyAlignment="1">
      <alignment horizontal="right" vertical="center"/>
    </xf>
    <xf numFmtId="0" fontId="132" fillId="10" borderId="0" xfId="0" applyFont="1" applyFill="1" applyAlignment="1">
      <alignment horizontal="right" vertical="center"/>
    </xf>
    <xf numFmtId="4" fontId="126" fillId="5" borderId="0" xfId="0" applyNumberFormat="1" applyFont="1" applyFill="1" applyAlignment="1">
      <alignment horizontal="right" vertical="center"/>
    </xf>
    <xf numFmtId="3" fontId="126" fillId="5" borderId="26" xfId="0" applyNumberFormat="1" applyFont="1" applyFill="1" applyBorder="1" applyAlignment="1">
      <alignment horizontal="right" vertical="center"/>
    </xf>
    <xf numFmtId="3" fontId="132" fillId="5" borderId="0" xfId="0" applyNumberFormat="1" applyFont="1" applyFill="1" applyAlignment="1">
      <alignment horizontal="right" vertical="center"/>
    </xf>
    <xf numFmtId="0" fontId="132" fillId="10" borderId="0" xfId="0" applyFont="1" applyFill="1" applyAlignment="1">
      <alignment vertical="center" wrapText="1"/>
    </xf>
    <xf numFmtId="0" fontId="126" fillId="10" borderId="0" xfId="0" applyFont="1" applyFill="1" applyAlignment="1">
      <alignment vertical="center" wrapText="1"/>
    </xf>
    <xf numFmtId="0" fontId="133" fillId="10" borderId="0" xfId="0" applyFont="1" applyFill="1" applyAlignment="1">
      <alignment horizontal="left" vertical="center" wrapText="1" indent="1"/>
    </xf>
    <xf numFmtId="0" fontId="134" fillId="10" borderId="26" xfId="0" applyFont="1" applyFill="1" applyBorder="1" applyAlignment="1">
      <alignment vertical="center" wrapText="1"/>
    </xf>
    <xf numFmtId="0" fontId="132" fillId="10" borderId="26" xfId="0" applyFont="1" applyFill="1" applyBorder="1" applyAlignment="1">
      <alignment vertical="center" wrapText="1"/>
    </xf>
    <xf numFmtId="0" fontId="126" fillId="10" borderId="26" xfId="0" applyFont="1" applyFill="1" applyBorder="1" applyAlignment="1">
      <alignment vertical="center" wrapText="1"/>
    </xf>
    <xf numFmtId="0" fontId="135" fillId="0" borderId="0" xfId="0" applyFont="1" applyAlignment="1">
      <alignment horizontal="left" vertical="center" wrapText="1"/>
    </xf>
    <xf numFmtId="0" fontId="135" fillId="0" borderId="0" xfId="0" applyFont="1" applyAlignment="1">
      <alignment horizontal="center" vertical="center" wrapText="1"/>
    </xf>
    <xf numFmtId="0" fontId="136" fillId="0" borderId="0" xfId="0" applyFont="1"/>
    <xf numFmtId="0" fontId="135" fillId="0" borderId="0" xfId="0" applyFont="1" applyAlignment="1">
      <alignment horizontal="center" vertical="center"/>
    </xf>
    <xf numFmtId="0" fontId="136" fillId="0" borderId="0" xfId="0" applyFont="1" applyAlignment="1">
      <alignment horizontal="center"/>
    </xf>
    <xf numFmtId="0" fontId="135" fillId="0" borderId="0" xfId="0" applyFont="1"/>
    <xf numFmtId="0" fontId="136" fillId="0" borderId="0" xfId="0" applyFont="1" applyAlignment="1">
      <alignment horizontal="center" vertical="center"/>
    </xf>
    <xf numFmtId="0" fontId="136" fillId="0" borderId="26" xfId="0" applyFont="1" applyBorder="1"/>
    <xf numFmtId="0" fontId="136" fillId="0" borderId="26" xfId="0" applyFont="1" applyBorder="1" applyAlignment="1">
      <alignment horizontal="center"/>
    </xf>
    <xf numFmtId="0" fontId="46" fillId="0" borderId="31" xfId="0" applyFont="1" applyBorder="1" applyAlignment="1">
      <alignment horizontal="left" vertical="center"/>
    </xf>
    <xf numFmtId="0" fontId="46" fillId="0" borderId="42" xfId="0" applyFont="1" applyBorder="1" applyAlignment="1">
      <alignment horizontal="left" vertical="center"/>
    </xf>
    <xf numFmtId="4" fontId="46" fillId="0" borderId="42" xfId="0" applyNumberFormat="1" applyFont="1" applyBorder="1" applyAlignment="1">
      <alignment horizontal="right" vertical="center"/>
    </xf>
    <xf numFmtId="0" fontId="46" fillId="0" borderId="42" xfId="0" applyFont="1" applyBorder="1" applyAlignment="1">
      <alignment horizontal="left" vertical="center"/>
    </xf>
    <xf numFmtId="0" fontId="46" fillId="0" borderId="118" xfId="0" applyFont="1" applyBorder="1" applyAlignment="1">
      <alignment horizontal="left" vertical="center"/>
    </xf>
    <xf numFmtId="0" fontId="46" fillId="0" borderId="0" xfId="0" applyFont="1" applyAlignment="1">
      <alignment horizontal="left" vertical="center"/>
    </xf>
    <xf numFmtId="0" fontId="46" fillId="0" borderId="40" xfId="0" applyFont="1" applyBorder="1" applyAlignment="1">
      <alignment horizontal="left" vertical="center"/>
    </xf>
    <xf numFmtId="0" fontId="46" fillId="0" borderId="26" xfId="0" applyFont="1" applyBorder="1" applyAlignment="1">
      <alignment horizontal="left" vertical="center"/>
    </xf>
    <xf numFmtId="0" fontId="46" fillId="0" borderId="41" xfId="0" applyFont="1" applyBorder="1" applyAlignment="1">
      <alignment horizontal="left" vertical="center"/>
    </xf>
    <xf numFmtId="3" fontId="99" fillId="0" borderId="25" xfId="0" applyNumberFormat="1" applyFont="1" applyBorder="1" applyAlignment="1">
      <alignment horizontal="left" vertical="center"/>
    </xf>
    <xf numFmtId="4" fontId="99" fillId="0" borderId="25" xfId="0" applyNumberFormat="1" applyFont="1" applyBorder="1" applyAlignment="1">
      <alignment horizontal="right" vertical="center"/>
    </xf>
    <xf numFmtId="49" fontId="41" fillId="0" borderId="0" xfId="31" applyNumberFormat="1" applyFont="1" applyAlignment="1">
      <alignment horizontal="center" vertical="center" wrapText="1"/>
    </xf>
    <xf numFmtId="0" fontId="41" fillId="0" borderId="0" xfId="31" applyFont="1" applyAlignment="1">
      <alignment horizontal="left" vertical="center" wrapText="1" indent="1"/>
    </xf>
    <xf numFmtId="0" fontId="137" fillId="10" borderId="0" xfId="0" applyFont="1" applyFill="1" applyAlignment="1">
      <alignment horizontal="right" vertical="center" wrapText="1"/>
    </xf>
    <xf numFmtId="49" fontId="41" fillId="0" borderId="26" xfId="31" applyNumberFormat="1" applyFont="1" applyBorder="1" applyAlignment="1">
      <alignment horizontal="center" vertical="center" wrapText="1"/>
    </xf>
    <xf numFmtId="0" fontId="41" fillId="0" borderId="26" xfId="31" applyFont="1" applyBorder="1" applyAlignment="1">
      <alignment horizontal="left" vertical="center" wrapText="1" indent="1"/>
    </xf>
    <xf numFmtId="3" fontId="126" fillId="0" borderId="111" xfId="0" applyNumberFormat="1" applyFont="1" applyBorder="1" applyAlignment="1">
      <alignment horizontal="right" vertical="center" wrapText="1"/>
    </xf>
    <xf numFmtId="3" fontId="41" fillId="0" borderId="112" xfId="0" applyNumberFormat="1" applyFont="1" applyBorder="1" applyAlignment="1">
      <alignment horizontal="right" vertical="center"/>
    </xf>
    <xf numFmtId="0" fontId="137" fillId="10" borderId="111" xfId="0" applyFont="1" applyFill="1" applyBorder="1" applyAlignment="1">
      <alignment horizontal="right" vertical="center" wrapText="1"/>
    </xf>
  </cellXfs>
  <cellStyles count="32">
    <cellStyle name="=C:\WINNT35\SYSTEM32\COMMAND.COM" xfId="3" xr:uid="{00000000-0005-0000-0000-000000000000}"/>
    <cellStyle name="Dziesiętny 11" xfId="15" xr:uid="{00000000-0005-0000-0000-000001000000}"/>
    <cellStyle name="Dziesiętny 2" xfId="24" xr:uid="{00000000-0005-0000-0000-000002000000}"/>
    <cellStyle name="Dziesiętny 3" xfId="29" xr:uid="{1DCA0C57-FEF3-477A-BD99-81BA2B7574AC}"/>
    <cellStyle name="Heading 1 2" xfId="2" xr:uid="{00000000-0005-0000-0000-000003000000}"/>
    <cellStyle name="Heading 2 2" xfId="4" xr:uid="{00000000-0005-0000-0000-000004000000}"/>
    <cellStyle name="Heading 2 2 2" xfId="25" xr:uid="{00000000-0005-0000-0000-000005000000}"/>
    <cellStyle name="HeadingTable" xfId="12" xr:uid="{00000000-0005-0000-0000-000006000000}"/>
    <cellStyle name="Hiperłącze" xfId="7" builtinId="8"/>
    <cellStyle name="Hiperłącze 2" xfId="27" xr:uid="{6F42EA7D-485D-4131-A270-D807BCC1A2D7}"/>
    <cellStyle name="Normal 2" xfId="5" xr:uid="{00000000-0005-0000-0000-000008000000}"/>
    <cellStyle name="Normal 2 2" xfId="8" xr:uid="{00000000-0005-0000-0000-000009000000}"/>
    <cellStyle name="Normal 2 2 2" xfId="16" xr:uid="{00000000-0005-0000-0000-00000A000000}"/>
    <cellStyle name="Normal 2 2 2 2" xfId="22" xr:uid="{00000000-0005-0000-0000-00000B000000}"/>
    <cellStyle name="Normal 2 2 3" xfId="17" xr:uid="{00000000-0005-0000-0000-00000C000000}"/>
    <cellStyle name="Normal 2 5 2 2" xfId="21" xr:uid="{00000000-0005-0000-0000-00000D000000}"/>
    <cellStyle name="Normal 2_~0149226 2" xfId="23" xr:uid="{00000000-0005-0000-0000-00000E000000}"/>
    <cellStyle name="Normal 4" xfId="10" xr:uid="{00000000-0005-0000-0000-00000F000000}"/>
    <cellStyle name="Normal 9" xfId="20" xr:uid="{00000000-0005-0000-0000-000010000000}"/>
    <cellStyle name="Normal_20 OPR" xfId="9" xr:uid="{00000000-0005-0000-0000-000011000000}"/>
    <cellStyle name="Normalny" xfId="0" builtinId="0"/>
    <cellStyle name="Normalny 106" xfId="14" xr:uid="{00000000-0005-0000-0000-000013000000}"/>
    <cellStyle name="Normalny 11" xfId="13" xr:uid="{00000000-0005-0000-0000-000014000000}"/>
    <cellStyle name="Normalny 2" xfId="18" xr:uid="{00000000-0005-0000-0000-000015000000}"/>
    <cellStyle name="Normalny 2 2" xfId="30" xr:uid="{25331955-BADC-4767-9164-2656FC4A10B3}"/>
    <cellStyle name="Normalny 3" xfId="26" xr:uid="{6AE2C441-C0F6-4574-803C-247DAE558191}"/>
    <cellStyle name="Normalny 3 2" xfId="28" xr:uid="{CDCA6593-97A5-4D19-ADA4-179F600964B5}"/>
    <cellStyle name="Normalny 4" xfId="31" xr:uid="{CB55C3BB-6C58-4B10-A602-6A1F1E7B45A0}"/>
    <cellStyle name="optionalExposure" xfId="6" xr:uid="{00000000-0005-0000-0000-000016000000}"/>
    <cellStyle name="Procentowy" xfId="1" builtinId="5"/>
    <cellStyle name="Procentowy 2" xfId="19" xr:uid="{00000000-0005-0000-0000-000018000000}"/>
    <cellStyle name="Standard 3" xfId="11" xr:uid="{00000000-0005-0000-0000-000019000000}"/>
  </cellStyles>
  <dxfs count="1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9D239"/>
      <color rgb="FF008364"/>
      <color rgb="FF7A00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3.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4.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2.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5.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hyperlink" Target="#INDEKS!A1"/></Relationships>
</file>

<file path=xl/drawings/_rels/drawing11.xml.rels><?xml version="1.0" encoding="UTF-8" standalone="yes"?>
<Relationships xmlns="http://schemas.openxmlformats.org/package/2006/relationships"><Relationship Id="rId1" Type="http://schemas.openxmlformats.org/officeDocument/2006/relationships/hyperlink" Target="#INDEKS!A1"/></Relationships>
</file>

<file path=xl/drawings/_rels/drawing12.xml.rels><?xml version="1.0" encoding="UTF-8" standalone="yes"?>
<Relationships xmlns="http://schemas.openxmlformats.org/package/2006/relationships"><Relationship Id="rId1" Type="http://schemas.openxmlformats.org/officeDocument/2006/relationships/hyperlink" Target="#INDEKS!A1"/></Relationships>
</file>

<file path=xl/drawings/_rels/drawing13.xml.rels><?xml version="1.0" encoding="UTF-8" standalone="yes"?>
<Relationships xmlns="http://schemas.openxmlformats.org/package/2006/relationships"><Relationship Id="rId1" Type="http://schemas.openxmlformats.org/officeDocument/2006/relationships/hyperlink" Target="#INDEKS!A1"/></Relationships>
</file>

<file path=xl/drawings/_rels/drawing14.xml.rels><?xml version="1.0" encoding="UTF-8" standalone="yes"?>
<Relationships xmlns="http://schemas.openxmlformats.org/package/2006/relationships"><Relationship Id="rId1" Type="http://schemas.openxmlformats.org/officeDocument/2006/relationships/hyperlink" Target="#INDEKS!A1"/></Relationships>
</file>

<file path=xl/drawings/_rels/drawing15.xml.rels><?xml version="1.0" encoding="UTF-8" standalone="yes"?>
<Relationships xmlns="http://schemas.openxmlformats.org/package/2006/relationships"><Relationship Id="rId1" Type="http://schemas.openxmlformats.org/officeDocument/2006/relationships/hyperlink" Target="#INDEKS!A1"/></Relationships>
</file>

<file path=xl/drawings/_rels/drawing16.xml.rels><?xml version="1.0" encoding="UTF-8" standalone="yes"?>
<Relationships xmlns="http://schemas.openxmlformats.org/package/2006/relationships"><Relationship Id="rId1" Type="http://schemas.openxmlformats.org/officeDocument/2006/relationships/hyperlink" Target="#INDEKS!A1"/></Relationships>
</file>

<file path=xl/drawings/_rels/drawing17.xml.rels><?xml version="1.0" encoding="UTF-8" standalone="yes"?>
<Relationships xmlns="http://schemas.openxmlformats.org/package/2006/relationships"><Relationship Id="rId1" Type="http://schemas.openxmlformats.org/officeDocument/2006/relationships/hyperlink" Target="#INDEKS!A1"/></Relationships>
</file>

<file path=xl/drawings/_rels/drawing18.xml.rels><?xml version="1.0" encoding="UTF-8" standalone="yes"?>
<Relationships xmlns="http://schemas.openxmlformats.org/package/2006/relationships"><Relationship Id="rId1" Type="http://schemas.openxmlformats.org/officeDocument/2006/relationships/hyperlink" Target="#INDEKS!A1"/></Relationships>
</file>

<file path=xl/drawings/_rels/drawing19.xml.rels><?xml version="1.0" encoding="UTF-8" standalone="yes"?>
<Relationships xmlns="http://schemas.openxmlformats.org/package/2006/relationships"><Relationship Id="rId1" Type="http://schemas.openxmlformats.org/officeDocument/2006/relationships/hyperlink" Target="#INDEKS!A1"/></Relationships>
</file>

<file path=xl/drawings/_rels/drawing2.xml.rels><?xml version="1.0" encoding="UTF-8" standalone="yes"?>
<Relationships xmlns="http://schemas.openxmlformats.org/package/2006/relationships"><Relationship Id="rId1" Type="http://schemas.openxmlformats.org/officeDocument/2006/relationships/hyperlink" Target="#INDEKS!A1"/></Relationships>
</file>

<file path=xl/drawings/_rels/drawing20.xml.rels><?xml version="1.0" encoding="UTF-8" standalone="yes"?>
<Relationships xmlns="http://schemas.openxmlformats.org/package/2006/relationships"><Relationship Id="rId1" Type="http://schemas.openxmlformats.org/officeDocument/2006/relationships/hyperlink" Target="#INDEKS!A1"/></Relationships>
</file>

<file path=xl/drawings/_rels/drawing21.xml.rels><?xml version="1.0" encoding="UTF-8" standalone="yes"?>
<Relationships xmlns="http://schemas.openxmlformats.org/package/2006/relationships"><Relationship Id="rId1" Type="http://schemas.openxmlformats.org/officeDocument/2006/relationships/hyperlink" Target="#INDEKS!A1"/></Relationships>
</file>

<file path=xl/drawings/_rels/drawing22.xml.rels><?xml version="1.0" encoding="UTF-8" standalone="yes"?>
<Relationships xmlns="http://schemas.openxmlformats.org/package/2006/relationships"><Relationship Id="rId1" Type="http://schemas.openxmlformats.org/officeDocument/2006/relationships/hyperlink" Target="#INDEKS!A1"/></Relationships>
</file>

<file path=xl/drawings/_rels/drawing23.xml.rels><?xml version="1.0" encoding="UTF-8" standalone="yes"?>
<Relationships xmlns="http://schemas.openxmlformats.org/package/2006/relationships"><Relationship Id="rId1" Type="http://schemas.openxmlformats.org/officeDocument/2006/relationships/hyperlink" Target="#INDEKS!A1"/></Relationships>
</file>

<file path=xl/drawings/_rels/drawing24.xml.rels><?xml version="1.0" encoding="UTF-8" standalone="yes"?>
<Relationships xmlns="http://schemas.openxmlformats.org/package/2006/relationships"><Relationship Id="rId1" Type="http://schemas.openxmlformats.org/officeDocument/2006/relationships/hyperlink" Target="#INDEKS!A1"/></Relationships>
</file>

<file path=xl/drawings/_rels/drawing25.xml.rels><?xml version="1.0" encoding="UTF-8" standalone="yes"?>
<Relationships xmlns="http://schemas.openxmlformats.org/package/2006/relationships"><Relationship Id="rId1" Type="http://schemas.openxmlformats.org/officeDocument/2006/relationships/hyperlink" Target="#INDEKS!A1"/></Relationships>
</file>

<file path=xl/drawings/_rels/drawing26.xml.rels><?xml version="1.0" encoding="UTF-8" standalone="yes"?>
<Relationships xmlns="http://schemas.openxmlformats.org/package/2006/relationships"><Relationship Id="rId1" Type="http://schemas.openxmlformats.org/officeDocument/2006/relationships/hyperlink" Target="#INDEKS!A1"/></Relationships>
</file>

<file path=xl/drawings/_rels/drawing27.xml.rels><?xml version="1.0" encoding="UTF-8" standalone="yes"?>
<Relationships xmlns="http://schemas.openxmlformats.org/package/2006/relationships"><Relationship Id="rId1" Type="http://schemas.openxmlformats.org/officeDocument/2006/relationships/hyperlink" Target="#INDEKS!A1"/></Relationships>
</file>

<file path=xl/drawings/_rels/drawing28.xml.rels><?xml version="1.0" encoding="UTF-8" standalone="yes"?>
<Relationships xmlns="http://schemas.openxmlformats.org/package/2006/relationships"><Relationship Id="rId1" Type="http://schemas.openxmlformats.org/officeDocument/2006/relationships/hyperlink" Target="#INDEKS!A1"/></Relationships>
</file>

<file path=xl/drawings/_rels/drawing29.xml.rels><?xml version="1.0" encoding="UTF-8" standalone="yes"?>
<Relationships xmlns="http://schemas.openxmlformats.org/package/2006/relationships"><Relationship Id="rId1" Type="http://schemas.openxmlformats.org/officeDocument/2006/relationships/hyperlink" Target="#INDEKS!A1"/></Relationships>
</file>

<file path=xl/drawings/_rels/drawing3.xml.rels><?xml version="1.0" encoding="UTF-8" standalone="yes"?>
<Relationships xmlns="http://schemas.openxmlformats.org/package/2006/relationships"><Relationship Id="rId1" Type="http://schemas.openxmlformats.org/officeDocument/2006/relationships/hyperlink" Target="#INDEKS!A1"/></Relationships>
</file>

<file path=xl/drawings/_rels/drawing30.xml.rels><?xml version="1.0" encoding="UTF-8" standalone="yes"?>
<Relationships xmlns="http://schemas.openxmlformats.org/package/2006/relationships"><Relationship Id="rId1" Type="http://schemas.openxmlformats.org/officeDocument/2006/relationships/hyperlink" Target="#INDEKS!A1"/></Relationships>
</file>

<file path=xl/drawings/_rels/drawing31.xml.rels><?xml version="1.0" encoding="UTF-8" standalone="yes"?>
<Relationships xmlns="http://schemas.openxmlformats.org/package/2006/relationships"><Relationship Id="rId1" Type="http://schemas.openxmlformats.org/officeDocument/2006/relationships/hyperlink" Target="#INDEKS!A1"/></Relationships>
</file>

<file path=xl/drawings/_rels/drawing32.xml.rels><?xml version="1.0" encoding="UTF-8" standalone="yes"?>
<Relationships xmlns="http://schemas.openxmlformats.org/package/2006/relationships"><Relationship Id="rId1" Type="http://schemas.openxmlformats.org/officeDocument/2006/relationships/hyperlink" Target="#INDEKS!A1"/></Relationships>
</file>

<file path=xl/drawings/_rels/drawing33.xml.rels><?xml version="1.0" encoding="UTF-8" standalone="yes"?>
<Relationships xmlns="http://schemas.openxmlformats.org/package/2006/relationships"><Relationship Id="rId1" Type="http://schemas.openxmlformats.org/officeDocument/2006/relationships/hyperlink" Target="#INDEKS!A1"/></Relationships>
</file>

<file path=xl/drawings/_rels/drawing34.xml.rels><?xml version="1.0" encoding="UTF-8" standalone="yes"?>
<Relationships xmlns="http://schemas.openxmlformats.org/package/2006/relationships"><Relationship Id="rId1" Type="http://schemas.openxmlformats.org/officeDocument/2006/relationships/hyperlink" Target="#INDEKS!A1"/></Relationships>
</file>

<file path=xl/drawings/_rels/drawing35.xml.rels><?xml version="1.0" encoding="UTF-8" standalone="yes"?>
<Relationships xmlns="http://schemas.openxmlformats.org/package/2006/relationships"><Relationship Id="rId1" Type="http://schemas.openxmlformats.org/officeDocument/2006/relationships/hyperlink" Target="#INDEKS!A1"/></Relationships>
</file>

<file path=xl/drawings/_rels/drawing36.xml.rels><?xml version="1.0" encoding="UTF-8" standalone="yes"?>
<Relationships xmlns="http://schemas.openxmlformats.org/package/2006/relationships"><Relationship Id="rId1" Type="http://schemas.openxmlformats.org/officeDocument/2006/relationships/hyperlink" Target="#INDEKS!A1"/></Relationships>
</file>

<file path=xl/drawings/_rels/drawing37.xml.rels><?xml version="1.0" encoding="UTF-8" standalone="yes"?>
<Relationships xmlns="http://schemas.openxmlformats.org/package/2006/relationships"><Relationship Id="rId1" Type="http://schemas.openxmlformats.org/officeDocument/2006/relationships/hyperlink" Target="#INDEKS!A1"/></Relationships>
</file>

<file path=xl/drawings/_rels/drawing38.xml.rels><?xml version="1.0" encoding="UTF-8" standalone="yes"?>
<Relationships xmlns="http://schemas.openxmlformats.org/package/2006/relationships"><Relationship Id="rId1" Type="http://schemas.openxmlformats.org/officeDocument/2006/relationships/hyperlink" Target="#INDEKS!A1"/></Relationships>
</file>

<file path=xl/drawings/_rels/drawing39.xml.rels><?xml version="1.0" encoding="UTF-8" standalone="yes"?>
<Relationships xmlns="http://schemas.openxmlformats.org/package/2006/relationships"><Relationship Id="rId1" Type="http://schemas.openxmlformats.org/officeDocument/2006/relationships/hyperlink" Target="#INDEKS!A1"/></Relationships>
</file>

<file path=xl/drawings/_rels/drawing4.xml.rels><?xml version="1.0" encoding="UTF-8" standalone="yes"?>
<Relationships xmlns="http://schemas.openxmlformats.org/package/2006/relationships"><Relationship Id="rId1" Type="http://schemas.openxmlformats.org/officeDocument/2006/relationships/hyperlink" Target="#INDEKS!A1"/></Relationships>
</file>

<file path=xl/drawings/_rels/drawing40.xml.rels><?xml version="1.0" encoding="UTF-8" standalone="yes"?>
<Relationships xmlns="http://schemas.openxmlformats.org/package/2006/relationships"><Relationship Id="rId1" Type="http://schemas.openxmlformats.org/officeDocument/2006/relationships/hyperlink" Target="#INDEKS!A1"/></Relationships>
</file>

<file path=xl/drawings/_rels/drawing41.xml.rels><?xml version="1.0" encoding="UTF-8" standalone="yes"?>
<Relationships xmlns="http://schemas.openxmlformats.org/package/2006/relationships"><Relationship Id="rId1" Type="http://schemas.openxmlformats.org/officeDocument/2006/relationships/hyperlink" Target="#INDEKS!A1"/></Relationships>
</file>

<file path=xl/drawings/_rels/drawing42.xml.rels><?xml version="1.0" encoding="UTF-8" standalone="yes"?>
<Relationships xmlns="http://schemas.openxmlformats.org/package/2006/relationships"><Relationship Id="rId1" Type="http://schemas.openxmlformats.org/officeDocument/2006/relationships/hyperlink" Target="#INDEKS!A1"/></Relationships>
</file>

<file path=xl/drawings/_rels/drawing43.xml.rels><?xml version="1.0" encoding="UTF-8" standalone="yes"?>
<Relationships xmlns="http://schemas.openxmlformats.org/package/2006/relationships"><Relationship Id="rId1" Type="http://schemas.openxmlformats.org/officeDocument/2006/relationships/hyperlink" Target="#INDEKS!A1"/></Relationships>
</file>

<file path=xl/drawings/_rels/drawing44.xml.rels><?xml version="1.0" encoding="UTF-8" standalone="yes"?>
<Relationships xmlns="http://schemas.openxmlformats.org/package/2006/relationships"><Relationship Id="rId1" Type="http://schemas.openxmlformats.org/officeDocument/2006/relationships/hyperlink" Target="#INDEKS!A1"/></Relationships>
</file>

<file path=xl/drawings/_rels/drawing45.xml.rels><?xml version="1.0" encoding="UTF-8" standalone="yes"?>
<Relationships xmlns="http://schemas.openxmlformats.org/package/2006/relationships"><Relationship Id="rId1" Type="http://schemas.openxmlformats.org/officeDocument/2006/relationships/hyperlink" Target="#INDEKS!A1"/></Relationships>
</file>

<file path=xl/drawings/_rels/drawing46.xml.rels><?xml version="1.0" encoding="UTF-8" standalone="yes"?>
<Relationships xmlns="http://schemas.openxmlformats.org/package/2006/relationships"><Relationship Id="rId1" Type="http://schemas.openxmlformats.org/officeDocument/2006/relationships/hyperlink" Target="#INDEKS!A1"/></Relationships>
</file>

<file path=xl/drawings/_rels/drawing47.xml.rels><?xml version="1.0" encoding="UTF-8" standalone="yes"?>
<Relationships xmlns="http://schemas.openxmlformats.org/package/2006/relationships"><Relationship Id="rId1" Type="http://schemas.openxmlformats.org/officeDocument/2006/relationships/hyperlink" Target="#INDEKS!A1"/></Relationships>
</file>

<file path=xl/drawings/_rels/drawing48.xml.rels><?xml version="1.0" encoding="UTF-8" standalone="yes"?>
<Relationships xmlns="http://schemas.openxmlformats.org/package/2006/relationships"><Relationship Id="rId1" Type="http://schemas.openxmlformats.org/officeDocument/2006/relationships/hyperlink" Target="#INDEKS!A1"/></Relationships>
</file>

<file path=xl/drawings/_rels/drawing49.xml.rels><?xml version="1.0" encoding="UTF-8" standalone="yes"?>
<Relationships xmlns="http://schemas.openxmlformats.org/package/2006/relationships"><Relationship Id="rId1" Type="http://schemas.openxmlformats.org/officeDocument/2006/relationships/hyperlink" Target="#INDEKS!A1"/></Relationships>
</file>

<file path=xl/drawings/_rels/drawing5.xml.rels><?xml version="1.0" encoding="UTF-8" standalone="yes"?>
<Relationships xmlns="http://schemas.openxmlformats.org/package/2006/relationships"><Relationship Id="rId1" Type="http://schemas.openxmlformats.org/officeDocument/2006/relationships/hyperlink" Target="#INDEKS!A1"/></Relationships>
</file>

<file path=xl/drawings/_rels/drawing50.xml.rels><?xml version="1.0" encoding="UTF-8" standalone="yes"?>
<Relationships xmlns="http://schemas.openxmlformats.org/package/2006/relationships"><Relationship Id="rId1" Type="http://schemas.openxmlformats.org/officeDocument/2006/relationships/hyperlink" Target="#INDEKS!A1"/></Relationships>
</file>

<file path=xl/drawings/_rels/drawing51.xml.rels><?xml version="1.0" encoding="UTF-8" standalone="yes"?>
<Relationships xmlns="http://schemas.openxmlformats.org/package/2006/relationships"><Relationship Id="rId1" Type="http://schemas.openxmlformats.org/officeDocument/2006/relationships/hyperlink" Target="#INDEKS!A1"/></Relationships>
</file>

<file path=xl/drawings/_rels/drawing52.xml.rels><?xml version="1.0" encoding="UTF-8" standalone="yes"?>
<Relationships xmlns="http://schemas.openxmlformats.org/package/2006/relationships"><Relationship Id="rId1" Type="http://schemas.openxmlformats.org/officeDocument/2006/relationships/hyperlink" Target="#INDEKS!A1"/></Relationships>
</file>

<file path=xl/drawings/_rels/drawing6.xml.rels><?xml version="1.0" encoding="UTF-8" standalone="yes"?>
<Relationships xmlns="http://schemas.openxmlformats.org/package/2006/relationships"><Relationship Id="rId1" Type="http://schemas.openxmlformats.org/officeDocument/2006/relationships/hyperlink" Target="#INDEKS!A1"/></Relationships>
</file>

<file path=xl/drawings/_rels/drawing7.xml.rels><?xml version="1.0" encoding="UTF-8" standalone="yes"?>
<Relationships xmlns="http://schemas.openxmlformats.org/package/2006/relationships"><Relationship Id="rId1" Type="http://schemas.openxmlformats.org/officeDocument/2006/relationships/hyperlink" Target="#INDEKS!A1"/></Relationships>
</file>

<file path=xl/drawings/_rels/drawing8.xml.rels><?xml version="1.0" encoding="UTF-8" standalone="yes"?>
<Relationships xmlns="http://schemas.openxmlformats.org/package/2006/relationships"><Relationship Id="rId1" Type="http://schemas.openxmlformats.org/officeDocument/2006/relationships/hyperlink" Target="#INDEKS!A1"/></Relationships>
</file>

<file path=xl/drawings/_rels/drawing9.xml.rels><?xml version="1.0" encoding="UTF-8" standalone="yes"?>
<Relationships xmlns="http://schemas.openxmlformats.org/package/2006/relationships"><Relationship Id="rId1" Type="http://schemas.openxmlformats.org/officeDocument/2006/relationships/hyperlink" Target="#INDEKS!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2315391</xdr:colOff>
      <xdr:row>3</xdr:row>
      <xdr:rowOff>63954</xdr:rowOff>
    </xdr:to>
    <xdr:pic>
      <xdr:nvPicPr>
        <xdr:cNvPr id="2" name="Obraz 1">
          <a:extLst>
            <a:ext uri="{FF2B5EF4-FFF2-40B4-BE49-F238E27FC236}">
              <a16:creationId xmlns:a16="http://schemas.microsoft.com/office/drawing/2014/main" id="{607C2C1A-DBA8-4DAB-A39C-5D4213FE0B7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925" t="27405" r="17397" b="28668"/>
        <a:stretch/>
      </xdr:blipFill>
      <xdr:spPr>
        <a:xfrm>
          <a:off x="0" y="0"/>
          <a:ext cx="3391716" cy="8926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266700</xdr:colOff>
      <xdr:row>1</xdr:row>
      <xdr:rowOff>7620</xdr:rowOff>
    </xdr:from>
    <xdr:to>
      <xdr:col>1</xdr:col>
      <xdr:colOff>476250</xdr:colOff>
      <xdr:row>2</xdr:row>
      <xdr:rowOff>74363</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533400" y="190500"/>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224117</xdr:colOff>
      <xdr:row>0</xdr:row>
      <xdr:rowOff>168088</xdr:rowOff>
    </xdr:from>
    <xdr:to>
      <xdr:col>0</xdr:col>
      <xdr:colOff>433667</xdr:colOff>
      <xdr:row>2</xdr:row>
      <xdr:rowOff>32502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8EE4351B-56DB-4F27-B4A2-D2FAA6DF2695}"/>
            </a:ext>
          </a:extLst>
        </xdr:cNvPr>
        <xdr:cNvSpPr/>
      </xdr:nvSpPr>
      <xdr:spPr>
        <a:xfrm>
          <a:off x="224117" y="171898"/>
          <a:ext cx="213360" cy="403529"/>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224117</xdr:colOff>
      <xdr:row>0</xdr:row>
      <xdr:rowOff>168088</xdr:rowOff>
    </xdr:from>
    <xdr:to>
      <xdr:col>0</xdr:col>
      <xdr:colOff>433667</xdr:colOff>
      <xdr:row>2</xdr:row>
      <xdr:rowOff>32502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E885885D-229B-4B74-9701-081DE1E7B478}"/>
            </a:ext>
          </a:extLst>
        </xdr:cNvPr>
        <xdr:cNvSpPr/>
      </xdr:nvSpPr>
      <xdr:spPr>
        <a:xfrm>
          <a:off x="224117" y="171898"/>
          <a:ext cx="213360" cy="281609"/>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0</xdr:col>
      <xdr:colOff>224117</xdr:colOff>
      <xdr:row>0</xdr:row>
      <xdr:rowOff>168088</xdr:rowOff>
    </xdr:from>
    <xdr:to>
      <xdr:col>0</xdr:col>
      <xdr:colOff>433667</xdr:colOff>
      <xdr:row>2</xdr:row>
      <xdr:rowOff>32502</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1010061B-48EB-420C-9438-40CFD34FAE95}"/>
            </a:ext>
          </a:extLst>
        </xdr:cNvPr>
        <xdr:cNvSpPr/>
      </xdr:nvSpPr>
      <xdr:spPr>
        <a:xfrm>
          <a:off x="224117" y="171898"/>
          <a:ext cx="213360" cy="281609"/>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78597</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1000-000003000000}"/>
            </a:ext>
          </a:extLst>
        </xdr:cNvPr>
        <xdr:cNvSpPr/>
      </xdr:nvSpPr>
      <xdr:spPr>
        <a:xfrm>
          <a:off x="186267" y="186267"/>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66743</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a:xfrm>
          <a:off x="167640" y="198120"/>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190500</xdr:colOff>
      <xdr:row>0</xdr:row>
      <xdr:rowOff>160020</xdr:rowOff>
    </xdr:from>
    <xdr:to>
      <xdr:col>1</xdr:col>
      <xdr:colOff>400050</xdr:colOff>
      <xdr:row>2</xdr:row>
      <xdr:rowOff>59123</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1200-000003000000}"/>
            </a:ext>
          </a:extLst>
        </xdr:cNvPr>
        <xdr:cNvSpPr/>
      </xdr:nvSpPr>
      <xdr:spPr>
        <a:xfrm>
          <a:off x="335280" y="160020"/>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83888</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209550" y="180975"/>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78597</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1700-000003000000}"/>
            </a:ext>
          </a:extLst>
        </xdr:cNvPr>
        <xdr:cNvSpPr/>
      </xdr:nvSpPr>
      <xdr:spPr>
        <a:xfrm>
          <a:off x="270933" y="186267"/>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83888</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1A00-000003000000}"/>
            </a:ext>
          </a:extLst>
        </xdr:cNvPr>
        <xdr:cNvSpPr/>
      </xdr:nvSpPr>
      <xdr:spPr>
        <a:xfrm>
          <a:off x="209550" y="180975"/>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81983</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1B00-000003000000}"/>
            </a:ext>
          </a:extLst>
        </xdr:cNvPr>
        <xdr:cNvSpPr/>
      </xdr:nvSpPr>
      <xdr:spPr>
        <a:xfrm>
          <a:off x="251460" y="182880"/>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78597</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228600" y="186267"/>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84667</xdr:colOff>
      <xdr:row>1</xdr:row>
      <xdr:rowOff>8467</xdr:rowOff>
    </xdr:from>
    <xdr:to>
      <xdr:col>1</xdr:col>
      <xdr:colOff>294217</xdr:colOff>
      <xdr:row>2</xdr:row>
      <xdr:rowOff>87064</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1C00-000003000000}"/>
            </a:ext>
          </a:extLst>
        </xdr:cNvPr>
        <xdr:cNvSpPr/>
      </xdr:nvSpPr>
      <xdr:spPr>
        <a:xfrm>
          <a:off x="330200" y="194734"/>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78597</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1D00-000003000000}"/>
            </a:ext>
          </a:extLst>
        </xdr:cNvPr>
        <xdr:cNvSpPr/>
      </xdr:nvSpPr>
      <xdr:spPr>
        <a:xfrm>
          <a:off x="270933" y="186267"/>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36263</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1E00-000003000000}"/>
            </a:ext>
          </a:extLst>
        </xdr:cNvPr>
        <xdr:cNvSpPr/>
      </xdr:nvSpPr>
      <xdr:spPr>
        <a:xfrm>
          <a:off x="266700" y="228600"/>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78597</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1F00-000003000000}"/>
            </a:ext>
          </a:extLst>
        </xdr:cNvPr>
        <xdr:cNvSpPr/>
      </xdr:nvSpPr>
      <xdr:spPr>
        <a:xfrm>
          <a:off x="135467" y="186267"/>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78597</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2000-000003000000}"/>
            </a:ext>
          </a:extLst>
        </xdr:cNvPr>
        <xdr:cNvSpPr/>
      </xdr:nvSpPr>
      <xdr:spPr>
        <a:xfrm>
          <a:off x="177800" y="186267"/>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78597</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2200-000003000000}"/>
            </a:ext>
          </a:extLst>
        </xdr:cNvPr>
        <xdr:cNvSpPr/>
      </xdr:nvSpPr>
      <xdr:spPr>
        <a:xfrm>
          <a:off x="169333" y="186267"/>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78597</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2300-000003000000}"/>
            </a:ext>
          </a:extLst>
        </xdr:cNvPr>
        <xdr:cNvSpPr/>
      </xdr:nvSpPr>
      <xdr:spPr>
        <a:xfrm>
          <a:off x="101600" y="186267"/>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81983</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2400-000003000000}"/>
            </a:ext>
          </a:extLst>
        </xdr:cNvPr>
        <xdr:cNvSpPr/>
      </xdr:nvSpPr>
      <xdr:spPr>
        <a:xfrm>
          <a:off x="167640" y="182880"/>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78597</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2500-000003000000}"/>
            </a:ext>
          </a:extLst>
        </xdr:cNvPr>
        <xdr:cNvSpPr/>
      </xdr:nvSpPr>
      <xdr:spPr>
        <a:xfrm>
          <a:off x="127000" y="186267"/>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81983</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2700-000003000000}"/>
            </a:ext>
          </a:extLst>
        </xdr:cNvPr>
        <xdr:cNvSpPr/>
      </xdr:nvSpPr>
      <xdr:spPr>
        <a:xfrm>
          <a:off x="175260" y="182880"/>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64838</xdr:rowOff>
    </xdr:to>
    <xdr:sp macro="" textlink="">
      <xdr:nvSpPr>
        <xdr:cNvPr id="8" name="Flecha curvada hacia la izquierda 1">
          <a:hlinkClick xmlns:r="http://schemas.openxmlformats.org/officeDocument/2006/relationships" r:id="rId1"/>
          <a:extLst>
            <a:ext uri="{FF2B5EF4-FFF2-40B4-BE49-F238E27FC236}">
              <a16:creationId xmlns:a16="http://schemas.microsoft.com/office/drawing/2014/main" id="{00000000-0008-0000-0200-000008000000}"/>
            </a:ext>
          </a:extLst>
        </xdr:cNvPr>
        <xdr:cNvSpPr/>
      </xdr:nvSpPr>
      <xdr:spPr>
        <a:xfrm>
          <a:off x="247650" y="200025"/>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81983</xdr:rowOff>
    </xdr:to>
    <xdr:sp macro="" textlink="">
      <xdr:nvSpPr>
        <xdr:cNvPr id="4" name="Flecha curvada hacia la izquierda 1">
          <a:hlinkClick xmlns:r="http://schemas.openxmlformats.org/officeDocument/2006/relationships" r:id="rId1"/>
          <a:extLst>
            <a:ext uri="{FF2B5EF4-FFF2-40B4-BE49-F238E27FC236}">
              <a16:creationId xmlns:a16="http://schemas.microsoft.com/office/drawing/2014/main" id="{00000000-0008-0000-2900-000004000000}"/>
            </a:ext>
          </a:extLst>
        </xdr:cNvPr>
        <xdr:cNvSpPr/>
      </xdr:nvSpPr>
      <xdr:spPr>
        <a:xfrm>
          <a:off x="182880" y="182880"/>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78597</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2A00-000003000000}"/>
            </a:ext>
          </a:extLst>
        </xdr:cNvPr>
        <xdr:cNvSpPr/>
      </xdr:nvSpPr>
      <xdr:spPr>
        <a:xfrm>
          <a:off x="177800" y="186267"/>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83888</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2C00-000003000000}"/>
            </a:ext>
          </a:extLst>
        </xdr:cNvPr>
        <xdr:cNvSpPr/>
      </xdr:nvSpPr>
      <xdr:spPr>
        <a:xfrm>
          <a:off x="228600" y="180975"/>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81983</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2D00-000003000000}"/>
            </a:ext>
          </a:extLst>
        </xdr:cNvPr>
        <xdr:cNvSpPr/>
      </xdr:nvSpPr>
      <xdr:spPr>
        <a:xfrm>
          <a:off x="251460" y="182880"/>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81983</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2E00-000003000000}"/>
            </a:ext>
          </a:extLst>
        </xdr:cNvPr>
        <xdr:cNvSpPr/>
      </xdr:nvSpPr>
      <xdr:spPr>
        <a:xfrm>
          <a:off x="213360" y="182880"/>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81983</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2F00-000003000000}"/>
            </a:ext>
          </a:extLst>
        </xdr:cNvPr>
        <xdr:cNvSpPr/>
      </xdr:nvSpPr>
      <xdr:spPr>
        <a:xfrm>
          <a:off x="175260" y="182880"/>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81983</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3000-000003000000}"/>
            </a:ext>
          </a:extLst>
        </xdr:cNvPr>
        <xdr:cNvSpPr/>
      </xdr:nvSpPr>
      <xdr:spPr>
        <a:xfrm>
          <a:off x="160020" y="182880"/>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81983</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3100-000003000000}"/>
            </a:ext>
          </a:extLst>
        </xdr:cNvPr>
        <xdr:cNvSpPr/>
      </xdr:nvSpPr>
      <xdr:spPr>
        <a:xfrm>
          <a:off x="182880" y="182880"/>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71097</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3300-000003000000}"/>
            </a:ext>
          </a:extLst>
        </xdr:cNvPr>
        <xdr:cNvSpPr/>
      </xdr:nvSpPr>
      <xdr:spPr>
        <a:xfrm>
          <a:off x="160020" y="182880"/>
          <a:ext cx="209550" cy="253977"/>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58298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500-000002000000}"/>
            </a:ext>
          </a:extLst>
        </xdr:cNvPr>
        <xdr:cNvSpPr/>
      </xdr:nvSpPr>
      <xdr:spPr>
        <a:xfrm>
          <a:off x="482600" y="184150"/>
          <a:ext cx="209550" cy="242448"/>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36474</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35000" y="206375"/>
          <a:ext cx="205740" cy="242849"/>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58298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600-000002000000}"/>
            </a:ext>
          </a:extLst>
        </xdr:cNvPr>
        <xdr:cNvSpPr/>
      </xdr:nvSpPr>
      <xdr:spPr>
        <a:xfrm>
          <a:off x="472440" y="182880"/>
          <a:ext cx="209550" cy="241178"/>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50474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800-000002000000}"/>
            </a:ext>
          </a:extLst>
        </xdr:cNvPr>
        <xdr:cNvSpPr/>
      </xdr:nvSpPr>
      <xdr:spPr>
        <a:xfrm>
          <a:off x="635000" y="184150"/>
          <a:ext cx="209550" cy="234624"/>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76200</xdr:colOff>
      <xdr:row>1</xdr:row>
      <xdr:rowOff>9525</xdr:rowOff>
    </xdr:from>
    <xdr:to>
      <xdr:col>1</xdr:col>
      <xdr:colOff>285750</xdr:colOff>
      <xdr:row>2</xdr:row>
      <xdr:rowOff>59999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900-000002000000}"/>
            </a:ext>
          </a:extLst>
        </xdr:cNvPr>
        <xdr:cNvSpPr/>
      </xdr:nvSpPr>
      <xdr:spPr>
        <a:xfrm>
          <a:off x="711200" y="193675"/>
          <a:ext cx="209550" cy="234624"/>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107157</xdr:colOff>
      <xdr:row>1</xdr:row>
      <xdr:rowOff>47625</xdr:rowOff>
    </xdr:from>
    <xdr:to>
      <xdr:col>1</xdr:col>
      <xdr:colOff>307182</xdr:colOff>
      <xdr:row>2</xdr:row>
      <xdr:rowOff>133817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A00-000002000000}"/>
            </a:ext>
          </a:extLst>
        </xdr:cNvPr>
        <xdr:cNvSpPr/>
      </xdr:nvSpPr>
      <xdr:spPr>
        <a:xfrm>
          <a:off x="742157" y="231775"/>
          <a:ext cx="200025" cy="270342"/>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57150</xdr:colOff>
      <xdr:row>0</xdr:row>
      <xdr:rowOff>152400</xdr:rowOff>
    </xdr:from>
    <xdr:to>
      <xdr:col>1</xdr:col>
      <xdr:colOff>266700</xdr:colOff>
      <xdr:row>2</xdr:row>
      <xdr:rowOff>12374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B00-000002000000}"/>
            </a:ext>
          </a:extLst>
        </xdr:cNvPr>
        <xdr:cNvSpPr/>
      </xdr:nvSpPr>
      <xdr:spPr>
        <a:xfrm>
          <a:off x="692150" y="152400"/>
          <a:ext cx="209550" cy="228274"/>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50474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C00-000002000000}"/>
            </a:ext>
          </a:extLst>
        </xdr:cNvPr>
        <xdr:cNvSpPr/>
      </xdr:nvSpPr>
      <xdr:spPr>
        <a:xfrm>
          <a:off x="635000" y="184150"/>
          <a:ext cx="209550" cy="234624"/>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50474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D00-000002000000}"/>
            </a:ext>
          </a:extLst>
        </xdr:cNvPr>
        <xdr:cNvSpPr/>
      </xdr:nvSpPr>
      <xdr:spPr>
        <a:xfrm>
          <a:off x="609600" y="184150"/>
          <a:ext cx="209550" cy="234624"/>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79049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E00-000002000000}"/>
            </a:ext>
          </a:extLst>
        </xdr:cNvPr>
        <xdr:cNvSpPr/>
      </xdr:nvSpPr>
      <xdr:spPr>
        <a:xfrm>
          <a:off x="622300" y="184150"/>
          <a:ext cx="209550" cy="263199"/>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79049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F00-000002000000}"/>
            </a:ext>
          </a:extLst>
        </xdr:cNvPr>
        <xdr:cNvSpPr/>
      </xdr:nvSpPr>
      <xdr:spPr>
        <a:xfrm>
          <a:off x="622300" y="184150"/>
          <a:ext cx="209550" cy="263199"/>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209550</xdr:colOff>
      <xdr:row>2</xdr:row>
      <xdr:rowOff>79049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5EFCC804-AF38-4A6B-8B7C-4331104839C3}"/>
            </a:ext>
          </a:extLst>
        </xdr:cNvPr>
        <xdr:cNvSpPr/>
      </xdr:nvSpPr>
      <xdr:spPr>
        <a:xfrm>
          <a:off x="0" y="274320"/>
          <a:ext cx="213360" cy="307649"/>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1</xdr:row>
      <xdr:rowOff>217449</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30679" y="176893"/>
          <a:ext cx="209550" cy="217449"/>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1</xdr:col>
      <xdr:colOff>41414</xdr:colOff>
      <xdr:row>1</xdr:row>
      <xdr:rowOff>0</xdr:rowOff>
    </xdr:from>
    <xdr:to>
      <xdr:col>1</xdr:col>
      <xdr:colOff>252869</xdr:colOff>
      <xdr:row>2</xdr:row>
      <xdr:rowOff>103711</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4EEED1EB-3B8D-4C04-8086-3EE1C1423FDB}"/>
            </a:ext>
          </a:extLst>
        </xdr:cNvPr>
        <xdr:cNvSpPr/>
      </xdr:nvSpPr>
      <xdr:spPr>
        <a:xfrm>
          <a:off x="223631" y="149087"/>
          <a:ext cx="211455" cy="252798"/>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1</xdr:col>
      <xdr:colOff>42334</xdr:colOff>
      <xdr:row>1</xdr:row>
      <xdr:rowOff>31750</xdr:rowOff>
    </xdr:from>
    <xdr:to>
      <xdr:col>1</xdr:col>
      <xdr:colOff>253789</xdr:colOff>
      <xdr:row>2</xdr:row>
      <xdr:rowOff>135885</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E8713A50-876D-432E-A7DD-5F551DA90984}"/>
            </a:ext>
          </a:extLst>
        </xdr:cNvPr>
        <xdr:cNvSpPr/>
      </xdr:nvSpPr>
      <xdr:spPr>
        <a:xfrm>
          <a:off x="370417" y="179917"/>
          <a:ext cx="211455" cy="252301"/>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83410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4100-000002000000}"/>
            </a:ext>
          </a:extLst>
        </xdr:cNvPr>
        <xdr:cNvSpPr/>
      </xdr:nvSpPr>
      <xdr:spPr>
        <a:xfrm>
          <a:off x="603250" y="184150"/>
          <a:ext cx="209550" cy="267560"/>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13137</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488156" y="202406"/>
          <a:ext cx="205740" cy="215544"/>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60678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273050" y="184150"/>
          <a:ext cx="209550" cy="244828"/>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83888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59F39CA0-C78C-4329-A1C5-EADD88B4BE87}"/>
            </a:ext>
          </a:extLst>
        </xdr:cNvPr>
        <xdr:cNvSpPr/>
      </xdr:nvSpPr>
      <xdr:spPr>
        <a:xfrm>
          <a:off x="333375" y="190500"/>
          <a:ext cx="209550" cy="274388"/>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209550</xdr:colOff>
      <xdr:row>2</xdr:row>
      <xdr:rowOff>83888</xdr:rowOff>
    </xdr:to>
    <xdr:sp macro="" textlink="">
      <xdr:nvSpPr>
        <xdr:cNvPr id="3" name="Flecha curvada hacia la izquierda 1">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342900" y="180975"/>
          <a:ext cx="209550" cy="264863"/>
        </a:xfrm>
        <a:prstGeom prst="curvedLeftArrow">
          <a:avLst/>
        </a:prstGeom>
        <a:solidFill>
          <a:srgbClr val="008364"/>
        </a:solidFill>
        <a:ln w="12700" cap="flat" cmpd="sng" algn="ctr">
          <a:solidFill>
            <a:srgbClr val="008364"/>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rzyszto\d\!USER\KOMBAJN\KOMB1998\ALL1298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rzyszto\d\!USER\PLAN2000\WST_PLAN\NOTATKA\O2\RAZEM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rzyszto\d\!USER\PLAN2000\WST_PLAN\NOTATKA\O2\RAZEM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rzyszto\d\!USER\KOMBAJN\KOMB1999\ALL_039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J_ujawnienia/Sprawdzenia%20krzy&#380;owe/Ujawnienia_SPR_v1_2024_28.05.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ktywa"/>
      <sheetName val="Pasywa"/>
      <sheetName val="Rach.zis"/>
      <sheetName val="BILANS"/>
      <sheetName val="RZS"/>
      <sheetName val="RW"/>
      <sheetName val="Synteza"/>
      <sheetName val="Wyn_oper_POUFNE"/>
      <sheetName val="DANE_Wskaźniki"/>
      <sheetName val="Jakość_kred"/>
      <sheetName val="DEP-pryw"/>
      <sheetName val="KR-pryw"/>
      <sheetName val="DEP-podm"/>
      <sheetName val="KR-podm"/>
      <sheetName val="1-01"/>
      <sheetName val="2-01"/>
      <sheetName val="3-01"/>
      <sheetName val="7-01"/>
      <sheetName val="8-01"/>
      <sheetName val="Zestawienie wstępne"/>
      <sheetName val="Rach Wynik"/>
      <sheetName val="0"/>
      <sheetName val="1"/>
      <sheetName val="2"/>
      <sheetName val="3"/>
      <sheetName val="4"/>
      <sheetName val="5"/>
      <sheetName val="6"/>
      <sheetName val="7"/>
      <sheetName val="8"/>
      <sheetName val="9"/>
    </sheetNames>
    <sheetDataSet>
      <sheetData sheetId="0" refreshError="1"/>
      <sheetData sheetId="1" refreshError="1"/>
      <sheetData sheetId="2" refreshError="1"/>
      <sheetData sheetId="3" refreshError="1">
        <row r="6">
          <cell r="B6" t="str">
            <v>31.12.98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z"/>
      <sheetName val="A-4"/>
      <sheetName val="A_4"/>
    </sheetNames>
    <sheetDataSet>
      <sheetData sheetId="0"/>
      <sheetData sheetId="1" refreshError="1">
        <row r="10">
          <cell r="A10">
            <v>1</v>
          </cell>
        </row>
        <row r="11">
          <cell r="B11">
            <v>156942.33500000002</v>
          </cell>
          <cell r="C11">
            <v>50282.95</v>
          </cell>
          <cell r="D11">
            <v>100484.53</v>
          </cell>
          <cell r="E11">
            <v>149497.97</v>
          </cell>
          <cell r="F11">
            <v>200194.3</v>
          </cell>
        </row>
        <row r="12">
          <cell r="B12">
            <v>143388.09500000003</v>
          </cell>
          <cell r="C12">
            <v>46914.7</v>
          </cell>
          <cell r="D12">
            <v>92334.93</v>
          </cell>
          <cell r="E12">
            <v>137258.42000000001</v>
          </cell>
          <cell r="F12">
            <v>185554.3</v>
          </cell>
        </row>
        <row r="13">
          <cell r="B13">
            <v>764.61</v>
          </cell>
          <cell r="C13">
            <v>260</v>
          </cell>
          <cell r="D13">
            <v>517.96</v>
          </cell>
          <cell r="E13">
            <v>764.67</v>
          </cell>
          <cell r="F13">
            <v>1080.48</v>
          </cell>
        </row>
        <row r="14">
          <cell r="B14">
            <v>2040.04</v>
          </cell>
          <cell r="C14">
            <v>555.71</v>
          </cell>
          <cell r="D14">
            <v>1151.4199999999998</v>
          </cell>
          <cell r="E14">
            <v>1725.96</v>
          </cell>
          <cell r="F14">
            <v>2326.9299999999998</v>
          </cell>
        </row>
        <row r="15">
          <cell r="B15">
            <v>835.48</v>
          </cell>
          <cell r="C15">
            <v>268.27999999999997</v>
          </cell>
          <cell r="D15">
            <v>586.69000000000005</v>
          </cell>
          <cell r="E15">
            <v>860.04000000000008</v>
          </cell>
          <cell r="F15">
            <v>1137.54</v>
          </cell>
        </row>
        <row r="16">
          <cell r="B16">
            <v>2667.46</v>
          </cell>
          <cell r="C16">
            <v>212.75</v>
          </cell>
          <cell r="D16">
            <v>957.55</v>
          </cell>
          <cell r="E16">
            <v>1592.05</v>
          </cell>
          <cell r="F16">
            <v>2882.6</v>
          </cell>
        </row>
        <row r="17">
          <cell r="B17">
            <v>12033.05</v>
          </cell>
          <cell r="C17">
            <v>2602.4499999999998</v>
          </cell>
          <cell r="D17">
            <v>5505.9</v>
          </cell>
          <cell r="E17">
            <v>8957.4500000000007</v>
          </cell>
          <cell r="F17">
            <v>13730</v>
          </cell>
        </row>
        <row r="18">
          <cell r="B18">
            <v>8306.67</v>
          </cell>
          <cell r="C18">
            <v>3642.87</v>
          </cell>
          <cell r="D18">
            <v>6035.18</v>
          </cell>
          <cell r="E18">
            <v>8355.39</v>
          </cell>
          <cell r="F18">
            <v>10934.369999999999</v>
          </cell>
        </row>
        <row r="19">
          <cell r="B19">
            <v>13554.240000000002</v>
          </cell>
          <cell r="C19">
            <v>3368.25</v>
          </cell>
          <cell r="D19">
            <v>8149.6</v>
          </cell>
          <cell r="E19">
            <v>12239.55</v>
          </cell>
          <cell r="F19">
            <v>14640</v>
          </cell>
        </row>
        <row r="20">
          <cell r="B20">
            <v>116740.785</v>
          </cell>
          <cell r="C20">
            <v>39372.639999999999</v>
          </cell>
          <cell r="D20">
            <v>77580.23</v>
          </cell>
          <cell r="E20">
            <v>115002.86</v>
          </cell>
          <cell r="F20">
            <v>153462.38</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l"/>
      <sheetName val="A-2"/>
      <sheetName val="A_2"/>
    </sheetNames>
    <sheetDataSet>
      <sheetData sheetId="0"/>
      <sheetData sheetId="1" refreshError="1">
        <row r="7">
          <cell r="A7">
            <v>1</v>
          </cell>
        </row>
        <row r="8">
          <cell r="B8">
            <v>695392.28</v>
          </cell>
          <cell r="C8">
            <v>784861.55999999994</v>
          </cell>
          <cell r="D8">
            <v>885550.16999999993</v>
          </cell>
          <cell r="E8">
            <v>885151.16</v>
          </cell>
          <cell r="F8">
            <v>779070.37</v>
          </cell>
        </row>
        <row r="9">
          <cell r="B9">
            <v>37321.24</v>
          </cell>
          <cell r="C9">
            <v>38894.089999999997</v>
          </cell>
          <cell r="D9">
            <v>38880.85</v>
          </cell>
          <cell r="E9">
            <v>39098.68</v>
          </cell>
          <cell r="F9">
            <v>39062.720000000001</v>
          </cell>
        </row>
        <row r="10">
          <cell r="B10">
            <v>643372.98</v>
          </cell>
          <cell r="C10">
            <v>732248.62</v>
          </cell>
          <cell r="D10">
            <v>832655</v>
          </cell>
          <cell r="E10">
            <v>833037.14</v>
          </cell>
          <cell r="F10">
            <v>727752.41</v>
          </cell>
        </row>
        <row r="11">
          <cell r="B11">
            <v>14698.06</v>
          </cell>
          <cell r="C11">
            <v>13718.85</v>
          </cell>
          <cell r="D11">
            <v>14014.32</v>
          </cell>
          <cell r="E11">
            <v>13015.34</v>
          </cell>
          <cell r="F11">
            <v>12255.239999999998</v>
          </cell>
        </row>
        <row r="12">
          <cell r="B12">
            <v>14332.66</v>
          </cell>
          <cell r="C12">
            <v>13261.18</v>
          </cell>
          <cell r="D12">
            <v>13193.36</v>
          </cell>
          <cell r="E12">
            <v>11891.55</v>
          </cell>
          <cell r="F12">
            <v>10759.849999999999</v>
          </cell>
        </row>
        <row r="13">
          <cell r="B13">
            <v>365.40000000000003</v>
          </cell>
          <cell r="C13">
            <v>457.66999999999996</v>
          </cell>
          <cell r="D13">
            <v>820.96</v>
          </cell>
          <cell r="E13">
            <v>1123.79</v>
          </cell>
          <cell r="F13">
            <v>1495.39</v>
          </cell>
        </row>
        <row r="14">
          <cell r="B14">
            <v>532300.30000000005</v>
          </cell>
          <cell r="C14">
            <v>622755.64</v>
          </cell>
          <cell r="D14">
            <v>725916.89</v>
          </cell>
          <cell r="E14">
            <v>729327.55</v>
          </cell>
          <cell r="F14">
            <v>631302.75199999998</v>
          </cell>
        </row>
        <row r="15">
          <cell r="B15">
            <v>95235.87</v>
          </cell>
          <cell r="C15">
            <v>94252.500000000015</v>
          </cell>
          <cell r="D15">
            <v>90816.69</v>
          </cell>
          <cell r="E15">
            <v>87398.920000000013</v>
          </cell>
          <cell r="F15">
            <v>79874.03</v>
          </cell>
        </row>
        <row r="16">
          <cell r="B16">
            <v>259.97999999999996</v>
          </cell>
          <cell r="C16">
            <v>241.17</v>
          </cell>
          <cell r="D16">
            <v>233.48</v>
          </cell>
          <cell r="E16">
            <v>222.05</v>
          </cell>
          <cell r="F16">
            <v>281.62</v>
          </cell>
        </row>
        <row r="17">
          <cell r="B17">
            <v>64.570000000000007</v>
          </cell>
          <cell r="C17">
            <v>56.929999999999993</v>
          </cell>
          <cell r="D17">
            <v>54.19</v>
          </cell>
          <cell r="E17">
            <v>48.2</v>
          </cell>
          <cell r="F17">
            <v>42.46</v>
          </cell>
        </row>
        <row r="18">
          <cell r="B18">
            <v>94911.319999999992</v>
          </cell>
          <cell r="C18">
            <v>93954.400000000009</v>
          </cell>
          <cell r="D18">
            <v>90529.02</v>
          </cell>
          <cell r="E18">
            <v>87128.670000000013</v>
          </cell>
          <cell r="F18">
            <v>79549.95</v>
          </cell>
        </row>
        <row r="19">
          <cell r="B19">
            <v>750</v>
          </cell>
          <cell r="C19">
            <v>700</v>
          </cell>
          <cell r="D19">
            <v>700</v>
          </cell>
          <cell r="E19">
            <v>500</v>
          </cell>
          <cell r="F19">
            <v>700</v>
          </cell>
        </row>
        <row r="20">
          <cell r="B20">
            <v>7777669.6159999985</v>
          </cell>
          <cell r="C20">
            <v>7629753.8599999994</v>
          </cell>
          <cell r="D20">
            <v>7213678.4199999999</v>
          </cell>
          <cell r="E20">
            <v>7604634.9500000002</v>
          </cell>
          <cell r="F20">
            <v>8661505.9899999984</v>
          </cell>
        </row>
        <row r="21">
          <cell r="B21">
            <v>4982142.9099999992</v>
          </cell>
          <cell r="C21">
            <v>5042491.09</v>
          </cell>
          <cell r="D21">
            <v>4794244.03</v>
          </cell>
          <cell r="E21">
            <v>5390716.1200000001</v>
          </cell>
          <cell r="F21">
            <v>6420966.7399999993</v>
          </cell>
        </row>
        <row r="22">
          <cell r="B22">
            <v>1691755.3760000002</v>
          </cell>
          <cell r="C22">
            <v>1566086.25</v>
          </cell>
          <cell r="D22">
            <v>1388023.73</v>
          </cell>
          <cell r="E22">
            <v>1236301.7400000002</v>
          </cell>
          <cell r="F22">
            <v>1247501.8599999999</v>
          </cell>
        </row>
        <row r="23">
          <cell r="B23">
            <v>146320.14000000001</v>
          </cell>
          <cell r="C23">
            <v>85345.209999999992</v>
          </cell>
          <cell r="D23">
            <v>121766.76000000001</v>
          </cell>
          <cell r="E23">
            <v>84525.459999999992</v>
          </cell>
          <cell r="F23">
            <v>126248.6</v>
          </cell>
        </row>
        <row r="24">
          <cell r="B24">
            <v>957451.19</v>
          </cell>
          <cell r="C24">
            <v>935831.30999999994</v>
          </cell>
          <cell r="D24">
            <v>909643.90000000014</v>
          </cell>
          <cell r="E24">
            <v>893091.62999999989</v>
          </cell>
          <cell r="F24">
            <v>866788.79</v>
          </cell>
        </row>
        <row r="25">
          <cell r="B25">
            <v>590972.15999999992</v>
          </cell>
          <cell r="C25">
            <v>592560.85</v>
          </cell>
          <cell r="D25">
            <v>576837.61</v>
          </cell>
          <cell r="E25">
            <v>566915.39</v>
          </cell>
          <cell r="F25">
            <v>547015.09</v>
          </cell>
        </row>
        <row r="26">
          <cell r="B26">
            <v>366479.02999999997</v>
          </cell>
          <cell r="C26">
            <v>343270.45999999996</v>
          </cell>
          <cell r="D26">
            <v>332806.2900000001</v>
          </cell>
          <cell r="E26">
            <v>326176.23999999993</v>
          </cell>
          <cell r="F26">
            <v>319773.7</v>
          </cell>
        </row>
        <row r="27">
          <cell r="B27">
            <v>1156024.0619999999</v>
          </cell>
          <cell r="C27">
            <v>1093471.53</v>
          </cell>
          <cell r="D27">
            <v>1001443.9300000002</v>
          </cell>
          <cell r="E27">
            <v>935979.08</v>
          </cell>
          <cell r="F27">
            <v>870800.02</v>
          </cell>
        </row>
        <row r="28">
          <cell r="B28">
            <v>68741.279999999999</v>
          </cell>
          <cell r="C28">
            <v>58207.35</v>
          </cell>
          <cell r="D28">
            <v>42045.910000000011</v>
          </cell>
          <cell r="E28">
            <v>28481.71</v>
          </cell>
          <cell r="F28">
            <v>36458.639999999999</v>
          </cell>
        </row>
        <row r="29">
          <cell r="B29">
            <v>36065.919999999998</v>
          </cell>
          <cell r="C29">
            <v>34672.890000000007</v>
          </cell>
          <cell r="D29">
            <v>33983.35</v>
          </cell>
          <cell r="E29">
            <v>32999.620000000003</v>
          </cell>
          <cell r="F29">
            <v>26734.98</v>
          </cell>
        </row>
        <row r="30">
          <cell r="B30">
            <v>1051216.862</v>
          </cell>
          <cell r="C30">
            <v>1000591.2899999999</v>
          </cell>
          <cell r="D30">
            <v>925414.67000000016</v>
          </cell>
          <cell r="E30">
            <v>874497.75</v>
          </cell>
          <cell r="F30">
            <v>807606.4</v>
          </cell>
        </row>
        <row r="31">
          <cell r="B31">
            <v>88798.99</v>
          </cell>
          <cell r="C31">
            <v>79571.399999999994</v>
          </cell>
          <cell r="D31">
            <v>75367.110000000015</v>
          </cell>
          <cell r="E31">
            <v>73830.920000000013</v>
          </cell>
          <cell r="F31">
            <v>72821.570000000007</v>
          </cell>
        </row>
        <row r="32">
          <cell r="B32">
            <v>2370.56</v>
          </cell>
          <cell r="C32">
            <v>2335.56</v>
          </cell>
          <cell r="D32">
            <v>1179.0999999999999</v>
          </cell>
          <cell r="E32">
            <v>524.1</v>
          </cell>
          <cell r="F32">
            <v>524.1</v>
          </cell>
        </row>
        <row r="33">
          <cell r="B33">
            <v>91169.55</v>
          </cell>
          <cell r="C33">
            <v>81906.959999999992</v>
          </cell>
          <cell r="D33">
            <v>76546.210000000021</v>
          </cell>
          <cell r="E33">
            <v>74355.020000000019</v>
          </cell>
          <cell r="F33">
            <v>73345.670000000013</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ktywa"/>
      <sheetName val="Pasywa"/>
      <sheetName val="Rach.zis"/>
      <sheetName val="BILANS"/>
      <sheetName val="RZS"/>
      <sheetName val="RW"/>
      <sheetName val="Synteza"/>
      <sheetName val="Wyn_oper_POUFNE"/>
      <sheetName val="DANE_Wskaźniki"/>
      <sheetName val="Jakość_kred"/>
    </sheetNames>
    <sheetDataSet>
      <sheetData sheetId="0" refreshError="1"/>
      <sheetData sheetId="1" refreshError="1"/>
      <sheetData sheetId="2" refreshError="1"/>
      <sheetData sheetId="3" refreshError="1">
        <row r="6">
          <cell r="B6" t="str">
            <v>31.03.99</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ytuł"/>
      <sheetName val="INDEKS"/>
      <sheetName val="EU OV1"/>
      <sheetName val="EU KM1"/>
      <sheetName val="EU LI1"/>
      <sheetName val="EU LI2"/>
      <sheetName val="EU LI3"/>
      <sheetName val="EU PV1"/>
      <sheetName val="IFRS9"/>
      <sheetName val="EU CC1"/>
      <sheetName val="EU CC2 "/>
      <sheetName val="EU CCA_obligacje"/>
      <sheetName val="EU CCA_akcje "/>
      <sheetName val="EBA_GL2020_12"/>
      <sheetName val="EU LR1 – LRSum"/>
      <sheetName val="EU LR2 - LRCom"/>
      <sheetName val="EU LR3 – LRSpl"/>
      <sheetName val="EU LIQ1"/>
      <sheetName val="EU LIQ2"/>
      <sheetName val="EU CQ1"/>
      <sheetName val="EU CQ2"/>
      <sheetName val="EU CQ3"/>
      <sheetName val="EU CQ5"/>
      <sheetName val="EU CQ6"/>
      <sheetName val="EU CQ7"/>
      <sheetName val="EU CQ8"/>
      <sheetName val="EU CR1"/>
      <sheetName val="EU CR1-A"/>
      <sheetName val="EU CR2"/>
      <sheetName val="EU CR2a"/>
      <sheetName val="EU CR3"/>
      <sheetName val="EU CR4"/>
      <sheetName val="EU CR5"/>
      <sheetName val="EU CCR1"/>
      <sheetName val="EU CCR2"/>
      <sheetName val="EU CCR3"/>
      <sheetName val="EU CCR5"/>
      <sheetName val="EU CCR6"/>
      <sheetName val="EU CCR8"/>
      <sheetName val="EU CCR7"/>
      <sheetName val="EU MR1"/>
      <sheetName val="EU OR1"/>
      <sheetName val="ORM"/>
      <sheetName val="EU REM1"/>
      <sheetName val="EU REM2"/>
      <sheetName val="EU REM3"/>
      <sheetName val="EU REM4"/>
      <sheetName val="EU REM5"/>
      <sheetName val="EU AE1"/>
      <sheetName val="EU AE2"/>
      <sheetName val="EU AE3"/>
      <sheetName val="EU IRRBB1"/>
      <sheetName val="EU KM2"/>
      <sheetName val="EU TLAC1"/>
      <sheetName val="EU TLAC3b"/>
      <sheetName val="Rekomendacja R"/>
    </sheetNames>
    <sheetDataSet>
      <sheetData sheetId="0"/>
      <sheetData sheetId="1"/>
      <sheetData sheetId="2"/>
      <sheetData sheetId="3"/>
      <sheetData sheetId="4">
        <row r="50">
          <cell r="E50">
            <v>455625</v>
          </cell>
        </row>
        <row r="51">
          <cell r="E51">
            <v>-23498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2.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3.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4.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5.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17.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A987C-8421-4F61-BB3B-52233AD37D06}">
  <dimension ref="B3:E58"/>
  <sheetViews>
    <sheetView showGridLines="0" tabSelected="1" zoomScale="80" zoomScaleNormal="80" workbookViewId="0"/>
  </sheetViews>
  <sheetFormatPr defaultColWidth="8.85546875" defaultRowHeight="15"/>
  <cols>
    <col min="1" max="1" width="8.85546875" style="668" customWidth="1"/>
    <col min="2" max="2" width="7.28515625" style="764" customWidth="1"/>
    <col min="3" max="3" width="182.42578125" style="763" customWidth="1"/>
    <col min="4" max="5" width="17" style="762" customWidth="1"/>
    <col min="6" max="16384" width="8.85546875" style="668"/>
  </cols>
  <sheetData>
    <row r="3" spans="2:5" ht="35.450000000000003" customHeight="1">
      <c r="B3" s="418"/>
      <c r="C3" s="257" t="s">
        <v>1121</v>
      </c>
    </row>
    <row r="4" spans="2:5" ht="21" customHeight="1">
      <c r="B4" s="626" t="s">
        <v>1489</v>
      </c>
    </row>
    <row r="5" spans="2:5">
      <c r="C5" s="668"/>
    </row>
    <row r="6" spans="2:5" ht="15.75" thickBot="1">
      <c r="C6" s="668"/>
    </row>
    <row r="7" spans="2:5" ht="65.25" customHeight="1" thickBot="1">
      <c r="B7" s="765" t="s">
        <v>0</v>
      </c>
      <c r="C7" s="766" t="s">
        <v>1</v>
      </c>
      <c r="D7" s="767" t="s">
        <v>1362</v>
      </c>
      <c r="E7" s="768" t="s">
        <v>1029</v>
      </c>
    </row>
    <row r="8" spans="2:5">
      <c r="B8" s="769" t="s">
        <v>2</v>
      </c>
      <c r="C8" s="770" t="s">
        <v>3</v>
      </c>
      <c r="D8" s="771" t="s">
        <v>4</v>
      </c>
      <c r="E8" s="772" t="s">
        <v>1030</v>
      </c>
    </row>
    <row r="9" spans="2:5">
      <c r="B9" s="773" t="s">
        <v>5</v>
      </c>
      <c r="C9" s="774" t="s">
        <v>6</v>
      </c>
      <c r="D9" s="775" t="s">
        <v>4</v>
      </c>
      <c r="E9" s="776" t="s">
        <v>1078</v>
      </c>
    </row>
    <row r="10" spans="2:5">
      <c r="B10" s="773" t="s">
        <v>7</v>
      </c>
      <c r="C10" s="774" t="s">
        <v>13</v>
      </c>
      <c r="D10" s="775" t="s">
        <v>14</v>
      </c>
      <c r="E10" s="777" t="s">
        <v>1030</v>
      </c>
    </row>
    <row r="11" spans="2:5">
      <c r="B11" s="773" t="s">
        <v>8</v>
      </c>
      <c r="C11" s="774" t="s">
        <v>16</v>
      </c>
      <c r="D11" s="775" t="s">
        <v>14</v>
      </c>
      <c r="E11" s="777" t="s">
        <v>1030</v>
      </c>
    </row>
    <row r="12" spans="2:5">
      <c r="B12" s="773" t="s">
        <v>9</v>
      </c>
      <c r="C12" s="774" t="s">
        <v>18</v>
      </c>
      <c r="D12" s="775" t="s">
        <v>14</v>
      </c>
      <c r="E12" s="777" t="s">
        <v>1030</v>
      </c>
    </row>
    <row r="13" spans="2:5">
      <c r="B13" s="773" t="s">
        <v>10</v>
      </c>
      <c r="C13" s="774" t="s">
        <v>22</v>
      </c>
      <c r="D13" s="775" t="s">
        <v>14</v>
      </c>
      <c r="E13" s="777" t="s">
        <v>1030</v>
      </c>
    </row>
    <row r="14" spans="2:5">
      <c r="B14" s="773" t="s">
        <v>11</v>
      </c>
      <c r="C14" s="774" t="s">
        <v>1120</v>
      </c>
      <c r="D14" s="775" t="s">
        <v>1219</v>
      </c>
      <c r="E14" s="777" t="s">
        <v>1030</v>
      </c>
    </row>
    <row r="15" spans="2:5">
      <c r="B15" s="773" t="s">
        <v>12</v>
      </c>
      <c r="C15" s="774" t="s">
        <v>24</v>
      </c>
      <c r="D15" s="775" t="s">
        <v>25</v>
      </c>
      <c r="E15" s="777" t="s">
        <v>1030</v>
      </c>
    </row>
    <row r="16" spans="2:5">
      <c r="B16" s="773" t="s">
        <v>15</v>
      </c>
      <c r="C16" s="774" t="s">
        <v>27</v>
      </c>
      <c r="D16" s="775" t="s">
        <v>25</v>
      </c>
      <c r="E16" s="777" t="s">
        <v>1030</v>
      </c>
    </row>
    <row r="17" spans="2:5">
      <c r="B17" s="773" t="s">
        <v>17</v>
      </c>
      <c r="C17" s="774" t="s">
        <v>1363</v>
      </c>
      <c r="D17" s="775" t="s">
        <v>25</v>
      </c>
      <c r="E17" s="777" t="s">
        <v>1030</v>
      </c>
    </row>
    <row r="18" spans="2:5">
      <c r="B18" s="773" t="s">
        <v>19</v>
      </c>
      <c r="C18" s="774" t="s">
        <v>1364</v>
      </c>
      <c r="D18" s="775" t="s">
        <v>25</v>
      </c>
      <c r="E18" s="777" t="s">
        <v>1030</v>
      </c>
    </row>
    <row r="19" spans="2:5">
      <c r="B19" s="773" t="s">
        <v>20</v>
      </c>
      <c r="C19" s="774" t="s">
        <v>1126</v>
      </c>
      <c r="D19" s="775" t="s">
        <v>34</v>
      </c>
      <c r="E19" s="777" t="s">
        <v>1030</v>
      </c>
    </row>
    <row r="20" spans="2:5">
      <c r="B20" s="773" t="s">
        <v>21</v>
      </c>
      <c r="C20" s="774" t="s">
        <v>1127</v>
      </c>
      <c r="D20" s="775" t="s">
        <v>34</v>
      </c>
      <c r="E20" s="777" t="s">
        <v>1030</v>
      </c>
    </row>
    <row r="21" spans="2:5">
      <c r="B21" s="773" t="s">
        <v>23</v>
      </c>
      <c r="C21" s="774" t="s">
        <v>1128</v>
      </c>
      <c r="D21" s="775" t="s">
        <v>34</v>
      </c>
      <c r="E21" s="777" t="s">
        <v>1030</v>
      </c>
    </row>
    <row r="22" spans="2:5">
      <c r="B22" s="773" t="s">
        <v>26</v>
      </c>
      <c r="C22" s="774" t="s">
        <v>43</v>
      </c>
      <c r="D22" s="775" t="s">
        <v>41</v>
      </c>
      <c r="E22" s="777" t="s">
        <v>1030</v>
      </c>
    </row>
    <row r="23" spans="2:5">
      <c r="B23" s="773" t="s">
        <v>28</v>
      </c>
      <c r="C23" s="774" t="s">
        <v>1129</v>
      </c>
      <c r="D23" s="775" t="s">
        <v>41</v>
      </c>
      <c r="E23" s="777" t="s">
        <v>1030</v>
      </c>
    </row>
    <row r="24" spans="2:5">
      <c r="B24" s="773" t="s">
        <v>30</v>
      </c>
      <c r="C24" s="774" t="s">
        <v>1130</v>
      </c>
      <c r="D24" s="775" t="s">
        <v>48</v>
      </c>
      <c r="E24" s="777" t="s">
        <v>1030</v>
      </c>
    </row>
    <row r="25" spans="2:5">
      <c r="B25" s="773" t="s">
        <v>31</v>
      </c>
      <c r="C25" s="774" t="s">
        <v>1131</v>
      </c>
      <c r="D25" s="775" t="s">
        <v>48</v>
      </c>
      <c r="E25" s="777" t="s">
        <v>1030</v>
      </c>
    </row>
    <row r="26" spans="2:5">
      <c r="B26" s="773" t="s">
        <v>32</v>
      </c>
      <c r="C26" s="774" t="s">
        <v>1132</v>
      </c>
      <c r="D26" s="775" t="s">
        <v>48</v>
      </c>
      <c r="E26" s="777" t="s">
        <v>1030</v>
      </c>
    </row>
    <row r="27" spans="2:5">
      <c r="B27" s="773" t="s">
        <v>35</v>
      </c>
      <c r="C27" s="774" t="s">
        <v>1133</v>
      </c>
      <c r="D27" s="775" t="s">
        <v>48</v>
      </c>
      <c r="E27" s="777" t="s">
        <v>1030</v>
      </c>
    </row>
    <row r="28" spans="2:5">
      <c r="B28" s="773" t="s">
        <v>37</v>
      </c>
      <c r="C28" s="774" t="s">
        <v>1134</v>
      </c>
      <c r="D28" s="775" t="s">
        <v>48</v>
      </c>
      <c r="E28" s="777" t="s">
        <v>1030</v>
      </c>
    </row>
    <row r="29" spans="2:5">
      <c r="B29" s="773" t="s">
        <v>39</v>
      </c>
      <c r="C29" s="774" t="s">
        <v>1135</v>
      </c>
      <c r="D29" s="775" t="s">
        <v>48</v>
      </c>
      <c r="E29" s="777" t="s">
        <v>1030</v>
      </c>
    </row>
    <row r="30" spans="2:5">
      <c r="B30" s="773" t="s">
        <v>40</v>
      </c>
      <c r="C30" s="774" t="s">
        <v>1136</v>
      </c>
      <c r="D30" s="775" t="s">
        <v>48</v>
      </c>
      <c r="E30" s="777" t="s">
        <v>1030</v>
      </c>
    </row>
    <row r="31" spans="2:5">
      <c r="B31" s="773" t="s">
        <v>42</v>
      </c>
      <c r="C31" s="774" t="s">
        <v>1137</v>
      </c>
      <c r="D31" s="775" t="s">
        <v>48</v>
      </c>
      <c r="E31" s="777" t="s">
        <v>1030</v>
      </c>
    </row>
    <row r="32" spans="2:5">
      <c r="B32" s="773" t="s">
        <v>44</v>
      </c>
      <c r="C32" s="774" t="s">
        <v>1138</v>
      </c>
      <c r="D32" s="775" t="s">
        <v>48</v>
      </c>
      <c r="E32" s="777" t="s">
        <v>1030</v>
      </c>
    </row>
    <row r="33" spans="2:5">
      <c r="B33" s="773" t="s">
        <v>45</v>
      </c>
      <c r="C33" s="774" t="s">
        <v>1139</v>
      </c>
      <c r="D33" s="775" t="s">
        <v>48</v>
      </c>
      <c r="E33" s="777" t="s">
        <v>1030</v>
      </c>
    </row>
    <row r="34" spans="2:5">
      <c r="B34" s="773" t="s">
        <v>47</v>
      </c>
      <c r="C34" s="774" t="s">
        <v>1140</v>
      </c>
      <c r="D34" s="775" t="s">
        <v>48</v>
      </c>
      <c r="E34" s="777" t="s">
        <v>1030</v>
      </c>
    </row>
    <row r="35" spans="2:5">
      <c r="B35" s="773" t="s">
        <v>49</v>
      </c>
      <c r="C35" s="774" t="s">
        <v>1141</v>
      </c>
      <c r="D35" s="775" t="s">
        <v>72</v>
      </c>
      <c r="E35" s="777" t="s">
        <v>1030</v>
      </c>
    </row>
    <row r="36" spans="2:5">
      <c r="B36" s="773" t="s">
        <v>50</v>
      </c>
      <c r="C36" s="774" t="s">
        <v>78</v>
      </c>
      <c r="D36" s="775" t="s">
        <v>76</v>
      </c>
      <c r="E36" s="777" t="s">
        <v>1030</v>
      </c>
    </row>
    <row r="37" spans="2:5">
      <c r="B37" s="773" t="s">
        <v>51</v>
      </c>
      <c r="C37" s="774" t="s">
        <v>80</v>
      </c>
      <c r="D37" s="775" t="s">
        <v>76</v>
      </c>
      <c r="E37" s="777" t="s">
        <v>1030</v>
      </c>
    </row>
    <row r="38" spans="2:5">
      <c r="B38" s="773" t="s">
        <v>53</v>
      </c>
      <c r="C38" s="774" t="s">
        <v>88</v>
      </c>
      <c r="D38" s="775" t="s">
        <v>87</v>
      </c>
      <c r="E38" s="777" t="s">
        <v>1030</v>
      </c>
    </row>
    <row r="39" spans="2:5">
      <c r="B39" s="773" t="s">
        <v>55</v>
      </c>
      <c r="C39" s="774" t="s">
        <v>89</v>
      </c>
      <c r="D39" s="775" t="s">
        <v>87</v>
      </c>
      <c r="E39" s="777" t="s">
        <v>1030</v>
      </c>
    </row>
    <row r="40" spans="2:5">
      <c r="B40" s="773" t="s">
        <v>57</v>
      </c>
      <c r="C40" s="774" t="s">
        <v>90</v>
      </c>
      <c r="D40" s="775" t="s">
        <v>87</v>
      </c>
      <c r="E40" s="777" t="s">
        <v>1030</v>
      </c>
    </row>
    <row r="41" spans="2:5">
      <c r="B41" s="773" t="s">
        <v>59</v>
      </c>
      <c r="C41" s="774" t="s">
        <v>91</v>
      </c>
      <c r="D41" s="775" t="s">
        <v>87</v>
      </c>
      <c r="E41" s="777" t="s">
        <v>1030</v>
      </c>
    </row>
    <row r="42" spans="2:5">
      <c r="B42" s="773" t="s">
        <v>61</v>
      </c>
      <c r="C42" s="774" t="s">
        <v>92</v>
      </c>
      <c r="D42" s="775" t="s">
        <v>87</v>
      </c>
      <c r="E42" s="777" t="s">
        <v>1030</v>
      </c>
    </row>
    <row r="43" spans="2:5">
      <c r="B43" s="773" t="s">
        <v>63</v>
      </c>
      <c r="C43" s="774" t="s">
        <v>93</v>
      </c>
      <c r="D43" s="775" t="s">
        <v>87</v>
      </c>
      <c r="E43" s="777" t="s">
        <v>1030</v>
      </c>
    </row>
    <row r="44" spans="2:5" ht="15.75" customHeight="1">
      <c r="B44" s="773" t="s">
        <v>64</v>
      </c>
      <c r="C44" s="774" t="s">
        <v>95</v>
      </c>
      <c r="D44" s="775" t="s">
        <v>94</v>
      </c>
      <c r="E44" s="776" t="s">
        <v>1030</v>
      </c>
    </row>
    <row r="45" spans="2:5">
      <c r="B45" s="773" t="s">
        <v>65</v>
      </c>
      <c r="C45" s="778" t="s">
        <v>97</v>
      </c>
      <c r="D45" s="775" t="s">
        <v>96</v>
      </c>
      <c r="E45" s="777" t="s">
        <v>1030</v>
      </c>
    </row>
    <row r="46" spans="2:5">
      <c r="B46" s="773" t="s">
        <v>67</v>
      </c>
      <c r="C46" s="778" t="s">
        <v>1086</v>
      </c>
      <c r="D46" s="775"/>
      <c r="E46" s="777" t="s">
        <v>1030</v>
      </c>
    </row>
    <row r="47" spans="2:5">
      <c r="B47" s="773" t="s">
        <v>69</v>
      </c>
      <c r="C47" s="774" t="s">
        <v>99</v>
      </c>
      <c r="D47" s="775" t="s">
        <v>98</v>
      </c>
      <c r="E47" s="777" t="s">
        <v>1030</v>
      </c>
    </row>
    <row r="48" spans="2:5">
      <c r="B48" s="773" t="s">
        <v>71</v>
      </c>
      <c r="C48" s="774" t="s">
        <v>100</v>
      </c>
      <c r="D48" s="775" t="s">
        <v>98</v>
      </c>
      <c r="E48" s="777" t="s">
        <v>1030</v>
      </c>
    </row>
    <row r="49" spans="2:5">
      <c r="B49" s="773" t="s">
        <v>73</v>
      </c>
      <c r="C49" s="774" t="s">
        <v>101</v>
      </c>
      <c r="D49" s="775" t="s">
        <v>98</v>
      </c>
      <c r="E49" s="777" t="s">
        <v>1030</v>
      </c>
    </row>
    <row r="50" spans="2:5">
      <c r="B50" s="773" t="s">
        <v>75</v>
      </c>
      <c r="C50" s="774" t="s">
        <v>102</v>
      </c>
      <c r="D50" s="775" t="s">
        <v>98</v>
      </c>
      <c r="E50" s="777" t="s">
        <v>1030</v>
      </c>
    </row>
    <row r="51" spans="2:5">
      <c r="B51" s="773" t="s">
        <v>77</v>
      </c>
      <c r="C51" s="774" t="s">
        <v>103</v>
      </c>
      <c r="D51" s="775" t="s">
        <v>98</v>
      </c>
      <c r="E51" s="777" t="s">
        <v>1030</v>
      </c>
    </row>
    <row r="52" spans="2:5">
      <c r="B52" s="773" t="s">
        <v>79</v>
      </c>
      <c r="C52" s="774" t="s">
        <v>104</v>
      </c>
      <c r="D52" s="775" t="s">
        <v>105</v>
      </c>
      <c r="E52" s="777" t="s">
        <v>1030</v>
      </c>
    </row>
    <row r="53" spans="2:5">
      <c r="B53" s="773" t="s">
        <v>81</v>
      </c>
      <c r="C53" s="774" t="s">
        <v>106</v>
      </c>
      <c r="D53" s="775" t="s">
        <v>105</v>
      </c>
      <c r="E53" s="777" t="s">
        <v>1030</v>
      </c>
    </row>
    <row r="54" spans="2:5">
      <c r="B54" s="773" t="s">
        <v>82</v>
      </c>
      <c r="C54" s="779" t="s">
        <v>107</v>
      </c>
      <c r="D54" s="775" t="s">
        <v>105</v>
      </c>
      <c r="E54" s="777" t="s">
        <v>1030</v>
      </c>
    </row>
    <row r="55" spans="2:5">
      <c r="B55" s="773" t="s">
        <v>83</v>
      </c>
      <c r="C55" s="779" t="s">
        <v>1345</v>
      </c>
      <c r="D55" s="775" t="s">
        <v>105</v>
      </c>
      <c r="E55" s="777" t="s">
        <v>1030</v>
      </c>
    </row>
    <row r="56" spans="2:5">
      <c r="B56" s="773" t="s">
        <v>84</v>
      </c>
      <c r="C56" s="774" t="s">
        <v>1142</v>
      </c>
      <c r="D56" s="775" t="s">
        <v>14</v>
      </c>
      <c r="E56" s="780" t="s">
        <v>1078</v>
      </c>
    </row>
    <row r="57" spans="2:5">
      <c r="B57" s="773" t="s">
        <v>85</v>
      </c>
      <c r="C57" s="774" t="s">
        <v>1143</v>
      </c>
      <c r="D57" s="775" t="s">
        <v>14</v>
      </c>
      <c r="E57" s="780" t="s">
        <v>1030</v>
      </c>
    </row>
    <row r="58" spans="2:5" ht="15.75" thickBot="1">
      <c r="B58" s="781" t="s">
        <v>86</v>
      </c>
      <c r="C58" s="782" t="s">
        <v>1031</v>
      </c>
      <c r="D58" s="783" t="s">
        <v>14</v>
      </c>
      <c r="E58" s="784" t="s">
        <v>1030</v>
      </c>
    </row>
  </sheetData>
  <sheetProtection algorithmName="SHA-512" hashValue="DGd4zGYXNPMYVYl5CT7yqBmizPFAfEeqCUK6WCro9+CyIT+sk+j5zfuUAvsXB+QuVunZeak2YPc/XI2Qa6XZ3Q==" saltValue="CXixuG8omdNbcSfgXXaSOw==" spinCount="100000" sheet="1" formatCells="0" formatColumns="0" formatRows="0" insertHyperlinks="0" sort="0" autoFilter="0" pivotTables="0"/>
  <hyperlinks>
    <hyperlink ref="C8" location="'EU OV1'!A1" display="EU OV1 – Przegląd łącznych kwot ekspozycji na ryzyko" xr:uid="{C23C8035-65E4-4A8E-A031-F5222409836B}"/>
    <hyperlink ref="C9" location="'EU KM1'!A1" display="EU KM1 – Najważniejsze wskaźniki" xr:uid="{90D505F7-D225-4A41-B3D1-F6B937C4ADE8}"/>
    <hyperlink ref="C10" location="'EU LI1 '!A1" display="EU LI1 – Różnice między rachunkowym a ostrożnościowym zakresem konsolidacji oraz przyporządkowanie kategorii sprawozdań finansowych do kategorii ryzyka regulacyjnego" xr:uid="{8C01FD85-1A2C-4211-86AE-B52FCFE2AA53}"/>
    <hyperlink ref="C11" location="'EU LI2'!A1" display="EU LI2 – Główne źródła różnic między regulacyjnymi kwotami ekspozycji a wartościami bilansowymi w sprawozdaniach finansowych " xr:uid="{2FBB9E21-A620-47EF-B298-62867E1B1E76}"/>
    <hyperlink ref="C12" location="'EU LI3'!A1" display="EU LI3 – Zarys różnic w zakresach konsolidacji (każdego podmiotu) " xr:uid="{A3703CE2-FCF9-4BB5-9219-E8621D564B2B}"/>
    <hyperlink ref="C13" location="'EU PV1'!A1" display="EU PV1 - Prudent valuation adjustments (PVA)" xr:uid="{CEA18613-0DBD-407F-BED3-A15639ED58FA}"/>
    <hyperlink ref="C15" location="'EU CC1'!A1" display="EU CC1 – Struktura regulacyjnych funduszy własnych" xr:uid="{801C7097-55A8-40C6-AED0-110232FEB29B}"/>
    <hyperlink ref="C16" location="'EU CC2 '!A1" display="EU CC2 – Uzgodnienie regulacyjnych funduszy własnych z bilansem w zbadanym sprawozdaniu finansowym" xr:uid="{588DC508-B99C-4ED8-9462-0179BF9DD1D4}"/>
    <hyperlink ref="C17" location="'EU CCA_obligacje'!A1" display="EU CCA_obligacje - Główne cechy regulacyjnych instrumentów funduszy własnych i instrumentów zobowiązań kwalifikowalnych" xr:uid="{0462DC59-5336-4D1F-9C09-2E2A2F93690C}"/>
    <hyperlink ref="C19" location="'EU LR1 – LRSum'!A1" display="EU LR1 – LRSum: Zestawienie dotyczące uzgodnienia aktywów księgowych i ekspozycji wskaźnika dźwigni" xr:uid="{E4A2EE83-E76D-4E27-9CB2-0EE3A1594FAE}"/>
    <hyperlink ref="C20" location="'EU LR2 - LRCom'!A1" display="EU LR2 – LRCom: Wspólne ujawnianie wskaźnika dźwigni" xr:uid="{839E5B19-98BF-4E19-83D2-6F673BA1EB09}"/>
    <hyperlink ref="C21" location="'EU LR3 – LRSpl'!A1" display="EU LR3 – LRSpl: Podział ekspozycji bilansowych (z wyłączeniem instrumentów pochodnych, transakcji finansowanych z użyciem papierów wartościowych (SFT) i ekspozycji wyłączonych)" xr:uid="{A1F10014-F2BA-44CB-B0F1-38B100B8A44B}"/>
    <hyperlink ref="C22" location="'EU LIQ1'!A1" display="EU LIQ1 – Informacje ilościowe na temat wskaźnika pokrycia wypływów netto" xr:uid="{63C66DCD-8D45-4C53-8AFE-466B14BD94B4}"/>
    <hyperlink ref="C23" location="'EU LIQ2'!A1" display="EU LIQ2: Wskaźnik stabilnego finansowania netto " xr:uid="{EA5C7D62-D5F9-4A9A-912A-6A49C79C4831}"/>
    <hyperlink ref="C24" location="'EU CR1'!A1" display="EU CR1: Ekspozycje obsługiwane i nieobsługiwane oraz powiązane rezerwy" xr:uid="{2E949FB0-F1A1-4838-AAD9-9818DE027613}"/>
    <hyperlink ref="C25" location="'EU CR1-A'!A1" display="EU CR1-A: Termin zapadalności ekspozycji" xr:uid="{0539D653-A55A-4768-9A76-30EC9043894F}"/>
    <hyperlink ref="C26" location="'EU CR2'!A1" display="EU CR2: Zmiany stanu nieobsługiwanych kredytów i zaliczek" xr:uid="{28A6DE56-B4E3-4869-B183-3E0B89979301}"/>
    <hyperlink ref="C27" location="'EU CR2a'!A1" display="EU CR2a: Zmiany stanu nieobsługiwanych kredytów i zaliczek oraz powiązanych skumulowanych odzyskanych kwot netto" xr:uid="{58283124-AD05-43C6-9116-7D25F481B564}"/>
    <hyperlink ref="C28" location="'EU CQ1'!A1" display="EU CQ1: Jakość kredytowa ekspozycji restrukturyzowanych" xr:uid="{138C4C99-FED1-4D01-8B10-0C1D8E3EEA7A}"/>
    <hyperlink ref="C29" location="'EU CQ2'!A1" display="EU CQ2: Jakość działań restrukturyzacyjnych" xr:uid="{F48841FF-DA96-485A-8658-23FF97CE5FED}"/>
    <hyperlink ref="C30" location="'EU CQ3'!A1" display="EU CQ3: Jakość kredytowa przeterminowanych ekspozycji obsługiwanych i nieobsługiwanych w podziale według liczby dni przeterminowania" xr:uid="{8D7F4ADE-F0CD-4ADE-B926-B4E48884E81B}"/>
    <hyperlink ref="C31" location="'EU CQ5'!A1" display="EU CQ5: Jakość kredytowa kredytów i zaliczek według branż" xr:uid="{59AF9ACB-9F51-4468-9114-4AE98E49CA93}"/>
    <hyperlink ref="C32" location="'EU CQ6'!A1" display="EU CQ6: Wycena zabezpieczenia – kredyty i zaliczki " xr:uid="{89E76965-A90C-4397-8DEB-EDDBA7D1D6A6}"/>
    <hyperlink ref="C33" location="'EU CQ7'!A1" display="EU CQ7: Zabezpieczenia uzyskane przez przejęcie i postępowania egzekucyjne " xr:uid="{FB0696EA-7460-4FB3-AD3D-DD92E608A4D9}"/>
    <hyperlink ref="C34" location="'EU CQ8'!A1" display="EU CQ8: Zabezpieczenia uzyskane przez przejęcie i postępowania egzekucyjne – w podziale według analiz analogicznych" xr:uid="{02A2273B-857C-436B-856E-31CF60611D14}"/>
    <hyperlink ref="C35" location="'EU CR3'!A1" display="EU CR3 – Przegląd technik ograniczania ryzyka kredytowego:  Ujawnianie informacji na temat stosowania technik ograniczania ryzyka kredytowego" xr:uid="{C0E97F82-5150-4E9D-AE6F-39BEE3FF40F7}"/>
    <hyperlink ref="C36" location="'EU CR4'!A1" display="EU CR4 – Metoda standardowa – Ekspozycja na ryzyko kredytowe i skutki ograniczania ryzyka kredytowego" xr:uid="{186855B6-C5C0-4200-AB52-0507081C9872}"/>
    <hyperlink ref="C37" location="'EU CR5'!A1" display="EU CR5 – Metoda standardowa" xr:uid="{EA515E46-34BF-4CC9-A6CB-7AB956080B8D}"/>
    <hyperlink ref="C38" location="'EU CCR1'!A1" display="EU CCR1 – Analiza ekspozycji na ryzyko kredytowe kontrahenta (CCR) według metody" xr:uid="{8087F340-4211-4FEC-92D8-B2F65E6ACFC2}"/>
    <hyperlink ref="C39" location="'EU CCR2'!A1" display="EU CCR2 – Transakcje podlegające wymogom w zakresie funduszy własnych z tytułu ryzyka związanego z korektą wyceny kredytowej" xr:uid="{C89D4F24-0FE3-44CD-B54E-7C0FE72A9951}"/>
    <hyperlink ref="C40" location="'EU SEC3'!A1" display="EU CCR3 – Metoda standardowa – ekspozycje na ryzyko kredytowe kontrahenta (CCR) według regulacyjnych kategorii ekspozycji i wag ryzyka" xr:uid="{1CB65B3F-A010-4F3D-8B76-7E8446B05CDC}"/>
    <hyperlink ref="C41" location="'EU CCR5'!A1" display="EU CCR5 – Struktura zabezpieczenia dla ekspozycji na ryzyko kredytowe kontrahenta (CCR)" xr:uid="{513EBFDD-AE97-47C8-98A5-986DD9C85EEE}"/>
    <hyperlink ref="C42" location="'EU CCR6'!A1" display="EU CCR6 – Ekspozycje z tytułu kredytowych instrumentów pochodnych" xr:uid="{31444431-ABA5-4286-8111-4AA68B827A5F}"/>
    <hyperlink ref="C43" location="'EU CCR8'!A1" display="EU CCR8 – Ekspozycje wobec kontrahentów centralnych" xr:uid="{8C99F7E0-D28D-4E2D-BC43-564830F2891E}"/>
    <hyperlink ref="C44" location="'EU MR1'!A1" display="EU MR1 – Ryzyko rynkowe w ramach metody standardowej" xr:uid="{10C6784B-F002-44E8-AD89-9D364BD7C7C9}"/>
    <hyperlink ref="C45" location="'EU OR1'!A1" display="EU OR1 – Wymogi w zakresie funduszy własnych z tytułu ryzyka operacyjnego i kwoty ekspozycji ważonych ryzykiem" xr:uid="{0B80F61C-326D-4320-B11D-0BA3564B316D}"/>
    <hyperlink ref="C47" location="'EU REM1'!A1" display="EU REM1 – Wynagrodzenie przyznane za dany rok obrachunkowy " xr:uid="{9A878A0D-F186-4E0D-8AFB-70CBF0FEBDAB}"/>
    <hyperlink ref="C48" location="'EU REM2'!A1" display="EU REM2 – Płatności specjalne na rzecz pracowników, których działalność zawodowa ma istotny wpływ na profil ryzyka instytucji (określony personel)" xr:uid="{CA8E8DDB-35B6-4DB1-8797-433930E76B20}"/>
    <hyperlink ref="C49" location="'EU REM3'!A1" display="EU REM3 – Wynagrodzenie odroczone " xr:uid="{CE0AD863-3F34-4613-BA92-7777EE2322A9}"/>
    <hyperlink ref="C50" location="'EU REM4'!A1" display="EU REM4 – Wynagrodzenie w wysokości co najmniej 1 mln EUR rocznie" xr:uid="{5B47A35F-DC12-4DB5-B659-16B64A562DC3}"/>
    <hyperlink ref="C51" location="'EU REM5'!A1" display="EU REM5 – Informacje na temat wynagrodzenia pracowników, których działalność zawodowa ma istotny wpływ na profil ryzyka instytucji (określony personel)" xr:uid="{97CE29EC-10D4-4145-A727-F989C67F44AF}"/>
    <hyperlink ref="C52" location="'EU AE1'!A1" display="EU AE1 – Aktywa obciążone i aktywa wolne od obciążeń" xr:uid="{AB86E5A3-46FC-466F-97C8-DE69D980A462}"/>
    <hyperlink ref="C53" location="'EU AE2'!A1" display="EU AE2 – Otrzymane zabezpieczenia i wyemitowane własne dłużne papiery wartościowe" xr:uid="{0DB6F8D4-DBDD-460B-93BF-FA3B5E254582}"/>
    <hyperlink ref="C54" location="'EU AE3'!A1" display="EU AE3 – Źródła obciążenia" xr:uid="{399E9DB2-A55E-4487-BB91-08F14DFCCC79}"/>
    <hyperlink ref="C55" location="'EU IRRBB1'!A1" display="EU IRRBB1 - Ryzyka stopy procentowej z tytułu działalności w ramach portfela bankowego" xr:uid="{1830F8A9-4D57-4CE9-B5A2-8F626F55C177}"/>
    <hyperlink ref="C58" location="'EU TLAC3'!A1" display="EU TLAC3 - Kolejność zaspokajania wierzycieli – podmiot restrukturyzacji i uporządkowanej likwidacji" xr:uid="{4A8AC8B2-3748-4141-9B6E-31464458B15F}"/>
    <hyperlink ref="C46" location="ORM!A1" display="ORM - Rozkład strat rzeczywistych z tytułu ryzyka operacyjnego według rodzajów i kategorii zdarzenia" xr:uid="{CD49803B-DCCB-4212-95FE-2669C085648B}"/>
    <hyperlink ref="C14" location="IFRS9!A1" display="IFRS9 - Porównanie funduszy własnych, współczynnika kapitałowego oraz wskaźnika dźwigni finansowej z uwzględnieniem i bez uwzględnienia rozwiązań przejściowych dot. MSSF 9" xr:uid="{581221C3-76B3-4F13-BF44-4B80385A9C28}"/>
    <hyperlink ref="C56" location="'EU KM2'!A1" display="EU KM2 - Najważniejsze wskaźniki – MREL i w stosownych przypadkach wymóg w zakresie funduszy własnych i zobowiązań kwalifikowalnych dotyczący globalnych instytucji o znaczeniu systemowym" xr:uid="{705E523A-D5C0-43BE-A065-AED5CA6A08E0}"/>
    <hyperlink ref="C57" location="'EU TLAC1'!A1" display="EU TLAC1 - Elementy składowe – MREL i w stosownych przypadkach wymóg w zakresie funduszy własnych i zobowiązań kwalifikowalnych dotyczący globalnych instytucji o znaczeniu systemowym " xr:uid="{68772DDB-5464-43AA-81DC-CB040A32E401}"/>
    <hyperlink ref="C18" location="'EU CCA_akcje '!A1" display="EU CCA_akcje - Główne cechy regulacyjnych instrumentów funduszy własnych i instrumentów zobowiązań kwalifikowalnych" xr:uid="{77A4832F-D315-4C8B-AADF-71AE0AF5D804}"/>
  </hyperlinks>
  <pageMargins left="0.25" right="0.25" top="0.75" bottom="0.75" header="0.3" footer="0.3"/>
  <pageSetup paperSize="9" fitToWidth="0" orientation="landscape" r:id="rId1"/>
  <headerFooter>
    <oddHeader>&amp;CPL
Załącznik I</oddHead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9D239"/>
    <pageSetUpPr fitToPage="1"/>
  </sheetPr>
  <dimension ref="B2:U28"/>
  <sheetViews>
    <sheetView showGridLines="0" topLeftCell="A6" zoomScaleNormal="100" zoomScalePageLayoutView="90" workbookViewId="0"/>
  </sheetViews>
  <sheetFormatPr defaultColWidth="9" defaultRowHeight="15"/>
  <cols>
    <col min="1" max="1" width="3.85546875" style="23" customWidth="1"/>
    <col min="2" max="2" width="9" style="60" customWidth="1"/>
    <col min="3" max="3" width="9" style="23" customWidth="1"/>
    <col min="4" max="4" width="53" style="23" customWidth="1"/>
    <col min="5" max="6" width="36.7109375" style="23" customWidth="1"/>
    <col min="7" max="7" width="46.7109375" style="23" customWidth="1"/>
    <col min="8" max="8" width="9" style="23" customWidth="1"/>
    <col min="9" max="16384" width="9" style="23"/>
  </cols>
  <sheetData>
    <row r="2" spans="2:21" ht="15.75">
      <c r="D2" s="57"/>
    </row>
    <row r="3" spans="2:21" ht="18.75">
      <c r="C3" s="58" t="s">
        <v>27</v>
      </c>
    </row>
    <row r="4" spans="2:21">
      <c r="C4" s="25" t="s">
        <v>1003</v>
      </c>
      <c r="D4" s="59"/>
      <c r="E4" s="59"/>
      <c r="F4" s="59"/>
      <c r="G4" s="59"/>
      <c r="H4" s="59"/>
      <c r="I4" s="59"/>
      <c r="J4" s="59"/>
      <c r="K4" s="59"/>
      <c r="L4" s="59"/>
      <c r="M4" s="59"/>
      <c r="N4" s="59"/>
      <c r="O4" s="59"/>
      <c r="P4" s="59"/>
      <c r="Q4" s="59"/>
      <c r="R4" s="59"/>
      <c r="S4" s="59"/>
      <c r="T4" s="59"/>
      <c r="U4" s="59"/>
    </row>
    <row r="5" spans="2:21">
      <c r="C5" s="59"/>
      <c r="D5" s="59"/>
      <c r="E5" s="59"/>
      <c r="F5" s="59"/>
      <c r="G5" s="59"/>
      <c r="H5" s="59"/>
      <c r="I5" s="59"/>
      <c r="J5" s="59"/>
      <c r="K5" s="59"/>
      <c r="L5" s="59"/>
      <c r="M5" s="59"/>
      <c r="N5" s="59"/>
      <c r="O5" s="59"/>
      <c r="P5" s="59"/>
      <c r="Q5" s="59"/>
      <c r="R5" s="59"/>
      <c r="S5" s="59"/>
      <c r="T5" s="59"/>
      <c r="U5" s="59"/>
    </row>
    <row r="6" spans="2:21" ht="15.75" thickBot="1">
      <c r="C6" s="59"/>
      <c r="D6" s="59"/>
      <c r="E6" s="59"/>
      <c r="F6" s="59"/>
      <c r="G6" s="59"/>
      <c r="H6" s="59"/>
      <c r="I6" s="59"/>
      <c r="J6" s="59"/>
      <c r="K6" s="59"/>
      <c r="L6" s="59"/>
      <c r="M6" s="59"/>
      <c r="N6" s="59"/>
      <c r="O6" s="59"/>
      <c r="P6" s="59"/>
      <c r="Q6" s="59"/>
      <c r="R6" s="59"/>
      <c r="S6" s="59"/>
      <c r="T6" s="59"/>
      <c r="U6" s="59"/>
    </row>
    <row r="7" spans="2:21">
      <c r="C7" s="262"/>
      <c r="D7" s="262"/>
      <c r="E7" s="487" t="s">
        <v>110</v>
      </c>
      <c r="F7" s="487" t="s">
        <v>111</v>
      </c>
      <c r="G7" s="487" t="s">
        <v>112</v>
      </c>
    </row>
    <row r="8" spans="2:21" ht="25.5" thickBot="1">
      <c r="C8" s="262"/>
      <c r="D8" s="266"/>
      <c r="E8" s="486" t="s">
        <v>394</v>
      </c>
      <c r="F8" s="486" t="s">
        <v>395</v>
      </c>
      <c r="G8" s="852" t="s">
        <v>396</v>
      </c>
    </row>
    <row r="9" spans="2:21" ht="24" customHeight="1" thickTop="1" thickBot="1">
      <c r="C9" s="420"/>
      <c r="D9" s="420"/>
      <c r="E9" s="488" t="s">
        <v>397</v>
      </c>
      <c r="F9" s="488" t="s">
        <v>397</v>
      </c>
      <c r="G9" s="833"/>
    </row>
    <row r="10" spans="2:21" ht="24.75" customHeight="1" thickBot="1">
      <c r="B10" s="60">
        <v>0</v>
      </c>
      <c r="C10" s="829" t="s">
        <v>398</v>
      </c>
      <c r="D10" s="856"/>
      <c r="E10" s="856"/>
      <c r="F10" s="856"/>
      <c r="G10" s="856"/>
    </row>
    <row r="11" spans="2:21" ht="15" customHeight="1">
      <c r="B11" s="60">
        <f>B10+1</f>
        <v>1</v>
      </c>
      <c r="C11" s="476">
        <f>B11</f>
        <v>1</v>
      </c>
      <c r="D11" s="48" t="s">
        <v>1381</v>
      </c>
      <c r="E11" s="787">
        <v>88897</v>
      </c>
      <c r="F11" s="787">
        <v>36235</v>
      </c>
      <c r="G11" s="853" t="s">
        <v>1458</v>
      </c>
    </row>
    <row r="12" spans="2:21" ht="15.75" thickBot="1">
      <c r="C12" s="476">
        <v>2</v>
      </c>
      <c r="D12" s="48" t="s">
        <v>1459</v>
      </c>
      <c r="E12" s="787">
        <v>51595</v>
      </c>
      <c r="F12" s="787">
        <v>0</v>
      </c>
      <c r="G12" s="854"/>
    </row>
    <row r="13" spans="2:21" ht="16.149999999999999" customHeight="1" thickBot="1">
      <c r="B13" s="60">
        <v>0</v>
      </c>
      <c r="C13" s="829" t="s">
        <v>399</v>
      </c>
      <c r="D13" s="856"/>
      <c r="E13" s="856"/>
      <c r="F13" s="856"/>
      <c r="G13" s="856"/>
    </row>
    <row r="14" spans="2:21" ht="16.149999999999999" customHeight="1">
      <c r="C14" s="476">
        <v>1</v>
      </c>
      <c r="D14" s="48" t="s">
        <v>1389</v>
      </c>
      <c r="E14" s="787">
        <v>29321333</v>
      </c>
      <c r="F14" s="787">
        <v>29320625</v>
      </c>
      <c r="G14" s="853" t="s">
        <v>1460</v>
      </c>
    </row>
    <row r="15" spans="2:21" ht="16.149999999999999" customHeight="1">
      <c r="C15" s="476">
        <v>2</v>
      </c>
      <c r="D15" s="48" t="s">
        <v>1461</v>
      </c>
      <c r="E15" s="787" t="s">
        <v>1219</v>
      </c>
      <c r="F15" s="787">
        <v>445850</v>
      </c>
      <c r="G15" s="854"/>
    </row>
    <row r="16" spans="2:21" ht="16.149999999999999" customHeight="1">
      <c r="C16" s="476">
        <v>3</v>
      </c>
      <c r="D16" s="48" t="s">
        <v>1393</v>
      </c>
      <c r="E16" s="787">
        <v>589548</v>
      </c>
      <c r="F16" s="787">
        <v>589548</v>
      </c>
      <c r="G16" s="854"/>
    </row>
    <row r="17" spans="2:7" ht="15.75" thickBot="1">
      <c r="B17" s="60">
        <f>B13+1</f>
        <v>1</v>
      </c>
      <c r="C17" s="476">
        <v>4</v>
      </c>
      <c r="D17" s="48" t="s">
        <v>1462</v>
      </c>
      <c r="E17" s="787" t="s">
        <v>1219</v>
      </c>
      <c r="F17" s="787">
        <v>369106.28502398002</v>
      </c>
      <c r="G17" s="855"/>
    </row>
    <row r="18" spans="2:7" ht="16.149999999999999" customHeight="1" thickBot="1">
      <c r="B18" s="60">
        <v>0</v>
      </c>
      <c r="C18" s="829" t="s">
        <v>400</v>
      </c>
      <c r="D18" s="856"/>
      <c r="E18" s="856"/>
      <c r="F18" s="856"/>
      <c r="G18" s="856"/>
    </row>
    <row r="19" spans="2:7" ht="15" customHeight="1">
      <c r="B19" s="60">
        <f>B18+1</f>
        <v>1</v>
      </c>
      <c r="C19" s="476">
        <f>B19</f>
        <v>1</v>
      </c>
      <c r="D19" s="48" t="s">
        <v>1399</v>
      </c>
      <c r="E19" s="787">
        <f>'[5]EU LI1'!E50</f>
        <v>455625</v>
      </c>
      <c r="F19" s="787">
        <v>455625</v>
      </c>
      <c r="G19" s="853" t="s">
        <v>1463</v>
      </c>
    </row>
    <row r="20" spans="2:7">
      <c r="C20" s="476">
        <v>2</v>
      </c>
      <c r="D20" s="48" t="s">
        <v>1400</v>
      </c>
      <c r="E20" s="787">
        <f>'[5]EU LI1'!E51</f>
        <v>-23498</v>
      </c>
      <c r="F20" s="787">
        <v>-23498</v>
      </c>
      <c r="G20" s="854"/>
    </row>
    <row r="21" spans="2:7">
      <c r="C21" s="476">
        <v>3</v>
      </c>
      <c r="D21" s="48" t="s">
        <v>1401</v>
      </c>
      <c r="E21" s="787">
        <v>296223</v>
      </c>
      <c r="F21" s="787">
        <v>322527</v>
      </c>
      <c r="G21" s="854"/>
    </row>
    <row r="22" spans="2:7">
      <c r="C22" s="476" t="s">
        <v>1222</v>
      </c>
      <c r="D22" s="788" t="s">
        <v>1464</v>
      </c>
      <c r="E22" s="787">
        <v>249964</v>
      </c>
      <c r="F22" s="787">
        <v>303187</v>
      </c>
      <c r="G22" s="854"/>
    </row>
    <row r="23" spans="2:7">
      <c r="C23" s="476" t="s">
        <v>1465</v>
      </c>
      <c r="D23" s="788" t="s">
        <v>1466</v>
      </c>
      <c r="E23" s="787">
        <v>46259</v>
      </c>
      <c r="F23" s="787">
        <v>19340</v>
      </c>
      <c r="G23" s="854"/>
    </row>
    <row r="24" spans="2:7">
      <c r="C24" s="476">
        <v>4</v>
      </c>
      <c r="D24" s="48" t="s">
        <v>1402</v>
      </c>
      <c r="E24" s="787">
        <v>883</v>
      </c>
      <c r="F24" s="787">
        <v>2227</v>
      </c>
      <c r="G24" s="854"/>
    </row>
    <row r="25" spans="2:7">
      <c r="C25" s="789">
        <v>5</v>
      </c>
      <c r="D25" s="790" t="s">
        <v>1403</v>
      </c>
      <c r="E25" s="791">
        <v>-66793</v>
      </c>
      <c r="F25" s="787">
        <v>-29339</v>
      </c>
      <c r="G25" s="854"/>
    </row>
    <row r="26" spans="2:7">
      <c r="C26" s="789">
        <v>6</v>
      </c>
      <c r="D26" s="790" t="s">
        <v>1404</v>
      </c>
      <c r="E26" s="791">
        <v>118910</v>
      </c>
      <c r="F26" s="791">
        <v>124714</v>
      </c>
      <c r="G26" s="854"/>
    </row>
    <row r="27" spans="2:7">
      <c r="C27" s="789">
        <v>7</v>
      </c>
      <c r="D27" s="790" t="s">
        <v>1467</v>
      </c>
      <c r="E27" s="791">
        <v>194910</v>
      </c>
      <c r="F27" s="791">
        <v>146089</v>
      </c>
      <c r="G27" s="854"/>
    </row>
    <row r="28" spans="2:7" ht="15.75" thickBot="1">
      <c r="C28" s="792"/>
      <c r="D28" s="793" t="s">
        <v>1468</v>
      </c>
      <c r="E28" s="794">
        <f>E19+E20+E21+E24+E25+E26+E27</f>
        <v>976260</v>
      </c>
      <c r="F28" s="794">
        <f>(F19+F20+F21+F24+F25+F26+F27)</f>
        <v>998345</v>
      </c>
      <c r="G28" s="855"/>
    </row>
  </sheetData>
  <sheetProtection algorithmName="SHA-512" hashValue="+iFEJ5uug8h4QyVbb2pECMeTDcfR1SBCMxistW1GUhQqWBrsmXFxUNQgtoew7X96ZGp4BMPOPl03xjw0Wm/vgA==" saltValue="cc9iJhMBlre/3LsRcltmhQ==" spinCount="100000" sheet="1" formatCells="0" formatColumns="0" formatRows="0" insertHyperlinks="0" sort="0" autoFilter="0" pivotTables="0"/>
  <mergeCells count="7">
    <mergeCell ref="G8:G9"/>
    <mergeCell ref="G11:G12"/>
    <mergeCell ref="G19:G28"/>
    <mergeCell ref="G14:G17"/>
    <mergeCell ref="C10:G10"/>
    <mergeCell ref="C13:G13"/>
    <mergeCell ref="C18:G18"/>
  </mergeCells>
  <pageMargins left="0.7" right="0.7" top="0.75" bottom="0.75" header="0.3" footer="0.3"/>
  <pageSetup paperSize="9" scale="59" orientation="landscape" r:id="rId1"/>
  <headerFooter>
    <oddHeader>&amp;CPL
Załącznik VII</oddHeader>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B98AC-B9D3-4719-9494-B01989C9B94D}">
  <sheetPr>
    <tabColor rgb="FFC9D239"/>
    <pageSetUpPr fitToPage="1"/>
  </sheetPr>
  <dimension ref="A1:N55"/>
  <sheetViews>
    <sheetView showGridLines="0" zoomScale="85" zoomScaleNormal="85" workbookViewId="0">
      <pane xSplit="3" ySplit="6" topLeftCell="F7" activePane="bottomRight" state="frozen"/>
      <selection pane="topRight" activeCell="D1" sqref="D1"/>
      <selection pane="bottomLeft" activeCell="A7" sqref="A7"/>
      <selection pane="bottomRight" activeCell="G15" sqref="G15"/>
    </sheetView>
  </sheetViews>
  <sheetFormatPr defaultColWidth="9.28515625" defaultRowHeight="15"/>
  <cols>
    <col min="1" max="1" width="11.28515625" style="667" customWidth="1"/>
    <col min="2" max="2" width="9.28515625" style="667"/>
    <col min="3" max="3" width="104.28515625" style="667" customWidth="1"/>
    <col min="4" max="10" width="23" style="667" customWidth="1"/>
    <col min="11" max="11" width="48.5703125" style="713" customWidth="1"/>
    <col min="12" max="14" width="23" style="667" customWidth="1"/>
    <col min="15" max="16384" width="9.28515625" style="667"/>
  </cols>
  <sheetData>
    <row r="1" spans="1:14" ht="21.75" customHeight="1">
      <c r="A1" s="665"/>
      <c r="B1" s="666"/>
    </row>
    <row r="2" spans="1:14" ht="21">
      <c r="A2" s="668"/>
      <c r="B2" s="669"/>
    </row>
    <row r="3" spans="1:14" ht="18.75">
      <c r="B3" s="670" t="s">
        <v>1210</v>
      </c>
    </row>
    <row r="4" spans="1:14">
      <c r="B4" s="671"/>
    </row>
    <row r="5" spans="1:14">
      <c r="D5" s="672" t="s">
        <v>110</v>
      </c>
      <c r="E5" s="672" t="s">
        <v>1280</v>
      </c>
      <c r="F5" s="672" t="s">
        <v>112</v>
      </c>
      <c r="G5" s="672" t="s">
        <v>148</v>
      </c>
      <c r="H5" s="672" t="s">
        <v>149</v>
      </c>
      <c r="I5" s="672" t="s">
        <v>215</v>
      </c>
      <c r="J5" s="672" t="s">
        <v>216</v>
      </c>
      <c r="K5" s="710" t="s">
        <v>453</v>
      </c>
      <c r="L5" s="672" t="s">
        <v>1478</v>
      </c>
      <c r="M5" s="672" t="s">
        <v>1479</v>
      </c>
      <c r="N5" s="672" t="s">
        <v>1480</v>
      </c>
    </row>
    <row r="6" spans="1:14" ht="25.5" customHeight="1" thickBot="1">
      <c r="B6" s="673"/>
      <c r="C6" s="673"/>
      <c r="D6" s="674" t="s">
        <v>1211</v>
      </c>
      <c r="E6" s="674" t="s">
        <v>1212</v>
      </c>
      <c r="F6" s="674" t="s">
        <v>1213</v>
      </c>
      <c r="G6" s="674" t="s">
        <v>1214</v>
      </c>
      <c r="H6" s="674" t="s">
        <v>1215</v>
      </c>
      <c r="I6" s="674" t="s">
        <v>1216</v>
      </c>
      <c r="J6" s="674" t="s">
        <v>1217</v>
      </c>
      <c r="K6" s="711" t="s">
        <v>1281</v>
      </c>
      <c r="L6" s="674" t="s">
        <v>1475</v>
      </c>
      <c r="M6" s="674" t="s">
        <v>1476</v>
      </c>
      <c r="N6" s="674" t="s">
        <v>1477</v>
      </c>
    </row>
    <row r="7" spans="1:14" ht="15" customHeight="1">
      <c r="B7" s="675">
        <v>1</v>
      </c>
      <c r="C7" s="676" t="s">
        <v>401</v>
      </c>
      <c r="D7" s="677" t="s">
        <v>1218</v>
      </c>
      <c r="E7" s="677" t="s">
        <v>1218</v>
      </c>
      <c r="F7" s="677" t="s">
        <v>1218</v>
      </c>
      <c r="G7" s="677" t="s">
        <v>1218</v>
      </c>
      <c r="H7" s="677" t="s">
        <v>1218</v>
      </c>
      <c r="I7" s="677" t="s">
        <v>1218</v>
      </c>
      <c r="J7" s="677" t="s">
        <v>1218</v>
      </c>
      <c r="K7" s="689" t="s">
        <v>1282</v>
      </c>
      <c r="L7" s="677" t="s">
        <v>1218</v>
      </c>
      <c r="M7" s="677" t="s">
        <v>1218</v>
      </c>
      <c r="N7" s="677" t="s">
        <v>1218</v>
      </c>
    </row>
    <row r="8" spans="1:14" ht="15" customHeight="1">
      <c r="B8" s="678">
        <v>2</v>
      </c>
      <c r="C8" s="679" t="s">
        <v>402</v>
      </c>
      <c r="D8" s="680" t="s">
        <v>1219</v>
      </c>
      <c r="E8" s="680" t="s">
        <v>1219</v>
      </c>
      <c r="F8" s="680" t="s">
        <v>1219</v>
      </c>
      <c r="G8" s="680" t="s">
        <v>1219</v>
      </c>
      <c r="H8" s="680" t="s">
        <v>1219</v>
      </c>
      <c r="I8" s="680" t="s">
        <v>1219</v>
      </c>
      <c r="J8" s="680" t="s">
        <v>1219</v>
      </c>
      <c r="K8" s="691" t="s">
        <v>127</v>
      </c>
      <c r="L8" s="680" t="s">
        <v>1481</v>
      </c>
      <c r="M8" s="680" t="s">
        <v>1482</v>
      </c>
      <c r="N8" s="680" t="s">
        <v>1483</v>
      </c>
    </row>
    <row r="9" spans="1:14" ht="15" customHeight="1">
      <c r="B9" s="678" t="s">
        <v>403</v>
      </c>
      <c r="C9" s="679" t="s">
        <v>404</v>
      </c>
      <c r="D9" s="680" t="s">
        <v>1220</v>
      </c>
      <c r="E9" s="680" t="s">
        <v>1220</v>
      </c>
      <c r="F9" s="680" t="s">
        <v>1220</v>
      </c>
      <c r="G9" s="680" t="s">
        <v>1220</v>
      </c>
      <c r="H9" s="680" t="s">
        <v>1220</v>
      </c>
      <c r="I9" s="680" t="s">
        <v>1220</v>
      </c>
      <c r="J9" s="680" t="s">
        <v>1220</v>
      </c>
      <c r="K9" s="691" t="s">
        <v>127</v>
      </c>
      <c r="L9" s="680" t="s">
        <v>1220</v>
      </c>
      <c r="M9" s="680" t="s">
        <v>1220</v>
      </c>
      <c r="N9" s="680" t="s">
        <v>1220</v>
      </c>
    </row>
    <row r="10" spans="1:14" ht="15" customHeight="1">
      <c r="B10" s="678">
        <v>3</v>
      </c>
      <c r="C10" s="679" t="s">
        <v>405</v>
      </c>
      <c r="D10" s="680" t="s">
        <v>1221</v>
      </c>
      <c r="E10" s="680" t="s">
        <v>1221</v>
      </c>
      <c r="F10" s="680" t="s">
        <v>1221</v>
      </c>
      <c r="G10" s="680" t="s">
        <v>1221</v>
      </c>
      <c r="H10" s="680" t="s">
        <v>1221</v>
      </c>
      <c r="I10" s="680" t="s">
        <v>1221</v>
      </c>
      <c r="J10" s="680" t="s">
        <v>1221</v>
      </c>
      <c r="K10" s="691" t="s">
        <v>1221</v>
      </c>
      <c r="L10" s="680" t="s">
        <v>1221</v>
      </c>
      <c r="M10" s="680" t="s">
        <v>1221</v>
      </c>
      <c r="N10" s="680" t="s">
        <v>1221</v>
      </c>
    </row>
    <row r="11" spans="1:14" s="681" customFormat="1" ht="15" customHeight="1">
      <c r="B11" s="682" t="s">
        <v>1222</v>
      </c>
      <c r="C11" s="683" t="s">
        <v>407</v>
      </c>
      <c r="D11" s="684" t="s">
        <v>1223</v>
      </c>
      <c r="E11" s="684" t="s">
        <v>1223</v>
      </c>
      <c r="F11" s="684" t="s">
        <v>1223</v>
      </c>
      <c r="G11" s="684" t="s">
        <v>1223</v>
      </c>
      <c r="H11" s="684" t="s">
        <v>1223</v>
      </c>
      <c r="I11" s="684" t="s">
        <v>1223</v>
      </c>
      <c r="J11" s="684" t="s">
        <v>1223</v>
      </c>
      <c r="K11" s="684" t="s">
        <v>1283</v>
      </c>
      <c r="L11" s="684" t="s">
        <v>1223</v>
      </c>
      <c r="M11" s="684" t="s">
        <v>1223</v>
      </c>
      <c r="N11" s="684" t="s">
        <v>1223</v>
      </c>
    </row>
    <row r="12" spans="1:14" ht="21" customHeight="1">
      <c r="B12" s="685"/>
      <c r="C12" s="686" t="s">
        <v>408</v>
      </c>
      <c r="D12" s="687"/>
      <c r="E12" s="687"/>
      <c r="F12" s="687"/>
      <c r="G12" s="687"/>
      <c r="H12" s="687"/>
      <c r="I12" s="687"/>
      <c r="J12" s="687"/>
      <c r="K12" s="714"/>
      <c r="L12" s="687"/>
      <c r="M12" s="687"/>
      <c r="N12" s="687"/>
    </row>
    <row r="13" spans="1:14" ht="15" customHeight="1">
      <c r="B13" s="675">
        <v>4</v>
      </c>
      <c r="C13" s="688" t="s">
        <v>1224</v>
      </c>
      <c r="D13" s="689" t="s">
        <v>1225</v>
      </c>
      <c r="E13" s="689" t="s">
        <v>1225</v>
      </c>
      <c r="F13" s="689" t="s">
        <v>1225</v>
      </c>
      <c r="G13" s="689" t="s">
        <v>1225</v>
      </c>
      <c r="H13" s="689" t="s">
        <v>1225</v>
      </c>
      <c r="I13" s="689" t="s">
        <v>1225</v>
      </c>
      <c r="J13" s="689" t="s">
        <v>1225</v>
      </c>
      <c r="K13" s="689" t="s">
        <v>1284</v>
      </c>
      <c r="L13" s="689" t="s">
        <v>1484</v>
      </c>
      <c r="M13" s="689" t="s">
        <v>1484</v>
      </c>
      <c r="N13" s="689" t="s">
        <v>1484</v>
      </c>
    </row>
    <row r="14" spans="1:14" ht="15" customHeight="1">
      <c r="B14" s="678">
        <v>5</v>
      </c>
      <c r="C14" s="690" t="s">
        <v>1226</v>
      </c>
      <c r="D14" s="691" t="s">
        <v>1225</v>
      </c>
      <c r="E14" s="691" t="s">
        <v>1225</v>
      </c>
      <c r="F14" s="691" t="s">
        <v>1225</v>
      </c>
      <c r="G14" s="691" t="s">
        <v>1225</v>
      </c>
      <c r="H14" s="691" t="s">
        <v>1225</v>
      </c>
      <c r="I14" s="691" t="s">
        <v>1225</v>
      </c>
      <c r="J14" s="691" t="s">
        <v>1225</v>
      </c>
      <c r="K14" s="691" t="s">
        <v>1284</v>
      </c>
      <c r="L14" s="691" t="s">
        <v>1484</v>
      </c>
      <c r="M14" s="691" t="s">
        <v>1484</v>
      </c>
      <c r="N14" s="691" t="s">
        <v>1484</v>
      </c>
    </row>
    <row r="15" spans="1:14" ht="35.25" customHeight="1">
      <c r="B15" s="678">
        <v>6</v>
      </c>
      <c r="C15" s="690" t="s">
        <v>1227</v>
      </c>
      <c r="D15" s="691" t="s">
        <v>1228</v>
      </c>
      <c r="E15" s="691" t="s">
        <v>1228</v>
      </c>
      <c r="F15" s="691" t="s">
        <v>1228</v>
      </c>
      <c r="G15" s="691" t="s">
        <v>1228</v>
      </c>
      <c r="H15" s="691" t="s">
        <v>1228</v>
      </c>
      <c r="I15" s="691" t="s">
        <v>1228</v>
      </c>
      <c r="J15" s="691" t="s">
        <v>1228</v>
      </c>
      <c r="K15" s="691" t="s">
        <v>1228</v>
      </c>
      <c r="L15" s="691" t="s">
        <v>1228</v>
      </c>
      <c r="M15" s="691" t="s">
        <v>1228</v>
      </c>
      <c r="N15" s="691" t="s">
        <v>1228</v>
      </c>
    </row>
    <row r="16" spans="1:14" ht="24.75" customHeight="1">
      <c r="B16" s="678">
        <v>7</v>
      </c>
      <c r="C16" s="690" t="s">
        <v>1229</v>
      </c>
      <c r="D16" s="692" t="s">
        <v>1230</v>
      </c>
      <c r="E16" s="692" t="s">
        <v>1230</v>
      </c>
      <c r="F16" s="692" t="s">
        <v>1230</v>
      </c>
      <c r="G16" s="692" t="s">
        <v>1230</v>
      </c>
      <c r="H16" s="692" t="s">
        <v>1230</v>
      </c>
      <c r="I16" s="692" t="s">
        <v>1230</v>
      </c>
      <c r="J16" s="692" t="s">
        <v>1230</v>
      </c>
      <c r="K16" s="692" t="s">
        <v>1285</v>
      </c>
      <c r="L16" s="692" t="s">
        <v>1485</v>
      </c>
      <c r="M16" s="692" t="s">
        <v>1485</v>
      </c>
      <c r="N16" s="692" t="s">
        <v>1485</v>
      </c>
    </row>
    <row r="17" spans="2:14" ht="28.5" customHeight="1">
      <c r="B17" s="678">
        <v>8</v>
      </c>
      <c r="C17" s="693" t="s">
        <v>1231</v>
      </c>
      <c r="D17" s="694">
        <v>20.723579109945199</v>
      </c>
      <c r="E17" s="694">
        <v>25.046802510230002</v>
      </c>
      <c r="F17" s="694">
        <v>35.503755401598198</v>
      </c>
      <c r="G17" s="694">
        <v>34.2428570767579</v>
      </c>
      <c r="H17" s="694">
        <v>45.689874593756805</v>
      </c>
      <c r="I17" s="694">
        <v>67.899416331691313</v>
      </c>
      <c r="J17" s="694">
        <v>140</v>
      </c>
      <c r="K17" s="715">
        <v>445.85</v>
      </c>
      <c r="L17" s="694">
        <v>28.63</v>
      </c>
      <c r="M17" s="694">
        <v>24.99</v>
      </c>
      <c r="N17" s="694">
        <v>21.88</v>
      </c>
    </row>
    <row r="18" spans="2:14" ht="15" customHeight="1">
      <c r="B18" s="678">
        <v>9</v>
      </c>
      <c r="C18" s="693" t="s">
        <v>1232</v>
      </c>
      <c r="D18" s="695">
        <f>83900/1000</f>
        <v>83.9</v>
      </c>
      <c r="E18" s="695">
        <f>40000/1000</f>
        <v>40</v>
      </c>
      <c r="F18" s="695">
        <f>55600/1000</f>
        <v>55.6</v>
      </c>
      <c r="G18" s="695">
        <f>36000/1000</f>
        <v>36</v>
      </c>
      <c r="H18" s="695">
        <f>47600/1000</f>
        <v>47.6</v>
      </c>
      <c r="I18" s="695">
        <v>97.2</v>
      </c>
      <c r="J18" s="695">
        <v>140</v>
      </c>
      <c r="K18" s="716">
        <v>445.85</v>
      </c>
      <c r="L18" s="695">
        <v>28.632000000000001</v>
      </c>
      <c r="M18" s="695">
        <v>24.992000000000001</v>
      </c>
      <c r="N18" s="695">
        <v>21.875</v>
      </c>
    </row>
    <row r="19" spans="2:14" ht="15" customHeight="1">
      <c r="B19" s="678" t="s">
        <v>173</v>
      </c>
      <c r="C19" s="690" t="s">
        <v>414</v>
      </c>
      <c r="D19" s="696">
        <v>100</v>
      </c>
      <c r="E19" s="696">
        <v>400000</v>
      </c>
      <c r="F19" s="696">
        <v>400000</v>
      </c>
      <c r="G19" s="696">
        <v>400000</v>
      </c>
      <c r="H19" s="696">
        <v>400000</v>
      </c>
      <c r="I19" s="696">
        <v>400000</v>
      </c>
      <c r="J19" s="696">
        <v>400000</v>
      </c>
      <c r="K19" s="717" t="s">
        <v>127</v>
      </c>
      <c r="L19" s="696">
        <v>1000</v>
      </c>
      <c r="M19" s="696">
        <v>1000</v>
      </c>
      <c r="N19" s="696">
        <v>1000</v>
      </c>
    </row>
    <row r="20" spans="2:14" ht="51">
      <c r="B20" s="678" t="s">
        <v>415</v>
      </c>
      <c r="C20" s="690" t="s">
        <v>416</v>
      </c>
      <c r="D20" s="697" t="s">
        <v>1233</v>
      </c>
      <c r="E20" s="697" t="s">
        <v>1233</v>
      </c>
      <c r="F20" s="697" t="s">
        <v>1233</v>
      </c>
      <c r="G20" s="697" t="s">
        <v>1233</v>
      </c>
      <c r="H20" s="697" t="s">
        <v>1233</v>
      </c>
      <c r="I20" s="697" t="s">
        <v>1233</v>
      </c>
      <c r="J20" s="697" t="s">
        <v>1233</v>
      </c>
      <c r="K20" s="697" t="s">
        <v>127</v>
      </c>
      <c r="L20" s="697" t="s">
        <v>1233</v>
      </c>
      <c r="M20" s="697" t="s">
        <v>1233</v>
      </c>
      <c r="N20" s="697" t="s">
        <v>1233</v>
      </c>
    </row>
    <row r="21" spans="2:14" ht="25.5">
      <c r="B21" s="678">
        <v>10</v>
      </c>
      <c r="C21" s="690" t="s">
        <v>417</v>
      </c>
      <c r="D21" s="691" t="s">
        <v>1234</v>
      </c>
      <c r="E21" s="691" t="s">
        <v>1234</v>
      </c>
      <c r="F21" s="691" t="s">
        <v>1234</v>
      </c>
      <c r="G21" s="691" t="s">
        <v>1234</v>
      </c>
      <c r="H21" s="691" t="s">
        <v>1234</v>
      </c>
      <c r="I21" s="691" t="s">
        <v>1234</v>
      </c>
      <c r="J21" s="691" t="s">
        <v>1234</v>
      </c>
      <c r="K21" s="691" t="s">
        <v>1286</v>
      </c>
      <c r="L21" s="691" t="s">
        <v>1486</v>
      </c>
      <c r="M21" s="691" t="s">
        <v>1486</v>
      </c>
      <c r="N21" s="691" t="s">
        <v>1486</v>
      </c>
    </row>
    <row r="22" spans="2:14" ht="15" customHeight="1">
      <c r="B22" s="678">
        <v>11</v>
      </c>
      <c r="C22" s="690" t="s">
        <v>418</v>
      </c>
      <c r="D22" s="698">
        <v>42459</v>
      </c>
      <c r="E22" s="698">
        <v>43157</v>
      </c>
      <c r="F22" s="698">
        <v>43178</v>
      </c>
      <c r="G22" s="698">
        <v>43752</v>
      </c>
      <c r="H22" s="698">
        <v>43767</v>
      </c>
      <c r="I22" s="698">
        <v>45120</v>
      </c>
      <c r="J22" s="698">
        <v>45265</v>
      </c>
      <c r="K22" s="698">
        <v>45468</v>
      </c>
      <c r="L22" s="698">
        <v>42650</v>
      </c>
      <c r="M22" s="698">
        <v>42684</v>
      </c>
      <c r="N22" s="698">
        <v>42706</v>
      </c>
    </row>
    <row r="23" spans="2:14" ht="15" customHeight="1">
      <c r="B23" s="678">
        <v>12</v>
      </c>
      <c r="C23" s="690" t="s">
        <v>419</v>
      </c>
      <c r="D23" s="691" t="s">
        <v>1235</v>
      </c>
      <c r="E23" s="691" t="s">
        <v>1235</v>
      </c>
      <c r="F23" s="691" t="s">
        <v>1235</v>
      </c>
      <c r="G23" s="691" t="s">
        <v>1235</v>
      </c>
      <c r="H23" s="691" t="s">
        <v>1235</v>
      </c>
      <c r="I23" s="691" t="s">
        <v>1235</v>
      </c>
      <c r="J23" s="691" t="s">
        <v>1235</v>
      </c>
      <c r="K23" s="691" t="s">
        <v>1287</v>
      </c>
      <c r="L23" s="691" t="s">
        <v>1235</v>
      </c>
      <c r="M23" s="691" t="s">
        <v>1235</v>
      </c>
      <c r="N23" s="691" t="s">
        <v>1235</v>
      </c>
    </row>
    <row r="24" spans="2:14" ht="15" customHeight="1">
      <c r="B24" s="678">
        <v>13</v>
      </c>
      <c r="C24" s="690" t="s">
        <v>1236</v>
      </c>
      <c r="D24" s="698">
        <v>46111</v>
      </c>
      <c r="E24" s="698">
        <v>46809</v>
      </c>
      <c r="F24" s="698">
        <v>46831</v>
      </c>
      <c r="G24" s="698">
        <v>47405</v>
      </c>
      <c r="H24" s="698">
        <v>47420</v>
      </c>
      <c r="I24" s="698">
        <v>46947</v>
      </c>
      <c r="J24" s="698">
        <v>47796</v>
      </c>
      <c r="K24" s="698" t="s">
        <v>127</v>
      </c>
      <c r="L24" s="698">
        <v>46301</v>
      </c>
      <c r="M24" s="698">
        <v>46335</v>
      </c>
      <c r="N24" s="698">
        <v>46357</v>
      </c>
    </row>
    <row r="25" spans="2:14" ht="22.5" customHeight="1">
      <c r="B25" s="678">
        <v>14</v>
      </c>
      <c r="C25" s="690" t="s">
        <v>421</v>
      </c>
      <c r="D25" s="691" t="s">
        <v>1237</v>
      </c>
      <c r="E25" s="691" t="s">
        <v>1237</v>
      </c>
      <c r="F25" s="691" t="s">
        <v>1237</v>
      </c>
      <c r="G25" s="691" t="s">
        <v>1237</v>
      </c>
      <c r="H25" s="691" t="s">
        <v>1238</v>
      </c>
      <c r="I25" s="691" t="s">
        <v>1238</v>
      </c>
      <c r="J25" s="691" t="s">
        <v>1238</v>
      </c>
      <c r="K25" s="691" t="s">
        <v>1474</v>
      </c>
      <c r="L25" s="691" t="s">
        <v>1261</v>
      </c>
      <c r="M25" s="691" t="s">
        <v>1261</v>
      </c>
      <c r="N25" s="691" t="s">
        <v>1261</v>
      </c>
    </row>
    <row r="26" spans="2:14" ht="29.65" customHeight="1">
      <c r="B26" s="678">
        <v>15</v>
      </c>
      <c r="C26" s="699" t="s">
        <v>1239</v>
      </c>
      <c r="D26" s="698" t="s">
        <v>1240</v>
      </c>
      <c r="E26" s="698" t="s">
        <v>1241</v>
      </c>
      <c r="F26" s="698" t="s">
        <v>1242</v>
      </c>
      <c r="G26" s="698" t="s">
        <v>1243</v>
      </c>
      <c r="H26" s="698" t="s">
        <v>1244</v>
      </c>
      <c r="I26" s="698" t="s">
        <v>1245</v>
      </c>
      <c r="J26" s="698" t="s">
        <v>1246</v>
      </c>
      <c r="K26" s="698">
        <v>49120</v>
      </c>
      <c r="L26" s="698" t="s">
        <v>1261</v>
      </c>
      <c r="M26" s="698" t="s">
        <v>1261</v>
      </c>
      <c r="N26" s="698" t="s">
        <v>1261</v>
      </c>
    </row>
    <row r="27" spans="2:14" ht="15" customHeight="1">
      <c r="B27" s="700">
        <v>16</v>
      </c>
      <c r="C27" s="701" t="s">
        <v>1247</v>
      </c>
      <c r="D27" s="702" t="s">
        <v>1223</v>
      </c>
      <c r="E27" s="702" t="s">
        <v>1223</v>
      </c>
      <c r="F27" s="702" t="s">
        <v>1223</v>
      </c>
      <c r="G27" s="702" t="s">
        <v>1223</v>
      </c>
      <c r="H27" s="702" t="s">
        <v>1223</v>
      </c>
      <c r="I27" s="702" t="s">
        <v>1223</v>
      </c>
      <c r="J27" s="702" t="s">
        <v>1223</v>
      </c>
      <c r="K27" s="702" t="s">
        <v>127</v>
      </c>
      <c r="L27" s="702" t="s">
        <v>1223</v>
      </c>
      <c r="M27" s="702" t="s">
        <v>1223</v>
      </c>
      <c r="N27" s="702" t="s">
        <v>1223</v>
      </c>
    </row>
    <row r="28" spans="2:14" ht="20.25" customHeight="1">
      <c r="B28" s="685"/>
      <c r="C28" s="686" t="s">
        <v>424</v>
      </c>
      <c r="D28" s="686"/>
      <c r="E28" s="686"/>
      <c r="F28" s="686"/>
      <c r="G28" s="686"/>
      <c r="H28" s="686"/>
      <c r="I28" s="686"/>
      <c r="J28" s="686"/>
      <c r="K28" s="718"/>
      <c r="L28" s="686"/>
      <c r="M28" s="686"/>
      <c r="N28" s="686"/>
    </row>
    <row r="29" spans="2:14" ht="15" customHeight="1">
      <c r="B29" s="675">
        <v>17</v>
      </c>
      <c r="C29" s="688" t="s">
        <v>1248</v>
      </c>
      <c r="D29" s="677" t="s">
        <v>1249</v>
      </c>
      <c r="E29" s="677" t="s">
        <v>1249</v>
      </c>
      <c r="F29" s="677" t="s">
        <v>1249</v>
      </c>
      <c r="G29" s="677" t="s">
        <v>1249</v>
      </c>
      <c r="H29" s="677" t="s">
        <v>1249</v>
      </c>
      <c r="I29" s="677" t="s">
        <v>1249</v>
      </c>
      <c r="J29" s="677" t="s">
        <v>1249</v>
      </c>
      <c r="K29" s="689" t="s">
        <v>1249</v>
      </c>
      <c r="L29" s="677" t="s">
        <v>1249</v>
      </c>
      <c r="M29" s="677" t="s">
        <v>1249</v>
      </c>
      <c r="N29" s="677" t="s">
        <v>1249</v>
      </c>
    </row>
    <row r="30" spans="2:14" ht="27.75" customHeight="1">
      <c r="B30" s="678">
        <v>18</v>
      </c>
      <c r="C30" s="690" t="s">
        <v>1250</v>
      </c>
      <c r="D30" s="703" t="s">
        <v>1251</v>
      </c>
      <c r="E30" s="703" t="s">
        <v>1252</v>
      </c>
      <c r="F30" s="703" t="s">
        <v>1252</v>
      </c>
      <c r="G30" s="703" t="s">
        <v>1253</v>
      </c>
      <c r="H30" s="703" t="s">
        <v>1253</v>
      </c>
      <c r="I30" s="703" t="s">
        <v>1254</v>
      </c>
      <c r="J30" s="703" t="s">
        <v>1255</v>
      </c>
      <c r="K30" s="703" t="s">
        <v>1288</v>
      </c>
      <c r="L30" s="703" t="s">
        <v>1487</v>
      </c>
      <c r="M30" s="703" t="s">
        <v>1487</v>
      </c>
      <c r="N30" s="703" t="s">
        <v>1487</v>
      </c>
    </row>
    <row r="31" spans="2:14" ht="15" customHeight="1">
      <c r="B31" s="678">
        <v>19</v>
      </c>
      <c r="C31" s="690" t="s">
        <v>1256</v>
      </c>
      <c r="D31" s="680" t="s">
        <v>1223</v>
      </c>
      <c r="E31" s="680" t="s">
        <v>1223</v>
      </c>
      <c r="F31" s="680" t="s">
        <v>1223</v>
      </c>
      <c r="G31" s="680" t="s">
        <v>1223</v>
      </c>
      <c r="H31" s="680" t="s">
        <v>1223</v>
      </c>
      <c r="I31" s="680" t="s">
        <v>1223</v>
      </c>
      <c r="J31" s="680" t="s">
        <v>1223</v>
      </c>
      <c r="K31" s="691" t="s">
        <v>1283</v>
      </c>
      <c r="L31" s="680" t="s">
        <v>1223</v>
      </c>
      <c r="M31" s="680" t="s">
        <v>1223</v>
      </c>
      <c r="N31" s="680" t="s">
        <v>1223</v>
      </c>
    </row>
    <row r="32" spans="2:14" ht="15" customHeight="1">
      <c r="B32" s="678" t="s">
        <v>299</v>
      </c>
      <c r="C32" s="690" t="s">
        <v>1257</v>
      </c>
      <c r="D32" s="691" t="s">
        <v>1258</v>
      </c>
      <c r="E32" s="691" t="s">
        <v>1258</v>
      </c>
      <c r="F32" s="691" t="s">
        <v>1258</v>
      </c>
      <c r="G32" s="691" t="s">
        <v>1258</v>
      </c>
      <c r="H32" s="691" t="s">
        <v>1258</v>
      </c>
      <c r="I32" s="691" t="s">
        <v>1258</v>
      </c>
      <c r="J32" s="691" t="s">
        <v>1258</v>
      </c>
      <c r="K32" s="691" t="s">
        <v>1258</v>
      </c>
      <c r="L32" s="691" t="s">
        <v>1258</v>
      </c>
      <c r="M32" s="691" t="s">
        <v>1258</v>
      </c>
      <c r="N32" s="691" t="s">
        <v>1258</v>
      </c>
    </row>
    <row r="33" spans="2:14" ht="15" customHeight="1">
      <c r="B33" s="678" t="s">
        <v>301</v>
      </c>
      <c r="C33" s="690" t="s">
        <v>1259</v>
      </c>
      <c r="D33" s="691" t="s">
        <v>1258</v>
      </c>
      <c r="E33" s="691" t="s">
        <v>1258</v>
      </c>
      <c r="F33" s="691" t="s">
        <v>1258</v>
      </c>
      <c r="G33" s="691" t="s">
        <v>1258</v>
      </c>
      <c r="H33" s="691" t="s">
        <v>1258</v>
      </c>
      <c r="I33" s="691" t="s">
        <v>1258</v>
      </c>
      <c r="J33" s="691" t="s">
        <v>1258</v>
      </c>
      <c r="K33" s="691" t="s">
        <v>1258</v>
      </c>
      <c r="L33" s="691" t="s">
        <v>1258</v>
      </c>
      <c r="M33" s="691" t="s">
        <v>1258</v>
      </c>
      <c r="N33" s="691" t="s">
        <v>1258</v>
      </c>
    </row>
    <row r="34" spans="2:14" ht="15" customHeight="1">
      <c r="B34" s="678">
        <v>21</v>
      </c>
      <c r="C34" s="690" t="s">
        <v>1260</v>
      </c>
      <c r="D34" s="680" t="s">
        <v>1261</v>
      </c>
      <c r="E34" s="680" t="s">
        <v>1261</v>
      </c>
      <c r="F34" s="680" t="s">
        <v>1261</v>
      </c>
      <c r="G34" s="680" t="s">
        <v>1261</v>
      </c>
      <c r="H34" s="680" t="s">
        <v>1261</v>
      </c>
      <c r="I34" s="680" t="s">
        <v>1261</v>
      </c>
      <c r="J34" s="680" t="s">
        <v>1261</v>
      </c>
      <c r="K34" s="691" t="s">
        <v>1289</v>
      </c>
      <c r="L34" s="680" t="s">
        <v>1261</v>
      </c>
      <c r="M34" s="680" t="s">
        <v>1261</v>
      </c>
      <c r="N34" s="680" t="s">
        <v>1261</v>
      </c>
    </row>
    <row r="35" spans="2:14" ht="15" customHeight="1">
      <c r="B35" s="678">
        <v>22</v>
      </c>
      <c r="C35" s="690" t="s">
        <v>1262</v>
      </c>
      <c r="D35" s="680" t="s">
        <v>1263</v>
      </c>
      <c r="E35" s="680" t="s">
        <v>1263</v>
      </c>
      <c r="F35" s="680" t="s">
        <v>1263</v>
      </c>
      <c r="G35" s="680" t="s">
        <v>1263</v>
      </c>
      <c r="H35" s="680" t="s">
        <v>1263</v>
      </c>
      <c r="I35" s="680" t="s">
        <v>1263</v>
      </c>
      <c r="J35" s="680" t="s">
        <v>1263</v>
      </c>
      <c r="K35" s="691" t="s">
        <v>1263</v>
      </c>
      <c r="L35" s="680" t="s">
        <v>1263</v>
      </c>
      <c r="M35" s="680" t="s">
        <v>1263</v>
      </c>
      <c r="N35" s="680" t="s">
        <v>1263</v>
      </c>
    </row>
    <row r="36" spans="2:14" ht="15" customHeight="1">
      <c r="B36" s="678">
        <v>23</v>
      </c>
      <c r="C36" s="690" t="s">
        <v>432</v>
      </c>
      <c r="D36" s="680" t="s">
        <v>1264</v>
      </c>
      <c r="E36" s="680" t="s">
        <v>1264</v>
      </c>
      <c r="F36" s="680" t="s">
        <v>1264</v>
      </c>
      <c r="G36" s="680" t="s">
        <v>1264</v>
      </c>
      <c r="H36" s="680" t="s">
        <v>1264</v>
      </c>
      <c r="I36" s="680" t="s">
        <v>1264</v>
      </c>
      <c r="J36" s="680" t="s">
        <v>1264</v>
      </c>
      <c r="K36" s="691" t="s">
        <v>1264</v>
      </c>
      <c r="L36" s="680" t="s">
        <v>1264</v>
      </c>
      <c r="M36" s="680" t="s">
        <v>1264</v>
      </c>
      <c r="N36" s="680" t="s">
        <v>1264</v>
      </c>
    </row>
    <row r="37" spans="2:14" ht="15" customHeight="1">
      <c r="B37" s="678">
        <v>24</v>
      </c>
      <c r="C37" s="690" t="s">
        <v>1265</v>
      </c>
      <c r="D37" s="680" t="s">
        <v>1223</v>
      </c>
      <c r="E37" s="680" t="s">
        <v>1223</v>
      </c>
      <c r="F37" s="680" t="s">
        <v>1223</v>
      </c>
      <c r="G37" s="680" t="s">
        <v>1223</v>
      </c>
      <c r="H37" s="680" t="s">
        <v>1223</v>
      </c>
      <c r="I37" s="680" t="s">
        <v>1223</v>
      </c>
      <c r="J37" s="680" t="s">
        <v>1223</v>
      </c>
      <c r="K37" s="691" t="s">
        <v>127</v>
      </c>
      <c r="L37" s="680" t="s">
        <v>1223</v>
      </c>
      <c r="M37" s="680" t="s">
        <v>1223</v>
      </c>
      <c r="N37" s="680" t="s">
        <v>1223</v>
      </c>
    </row>
    <row r="38" spans="2:14" ht="15" customHeight="1">
      <c r="B38" s="678">
        <v>25</v>
      </c>
      <c r="C38" s="690" t="s">
        <v>1266</v>
      </c>
      <c r="D38" s="680" t="s">
        <v>1223</v>
      </c>
      <c r="E38" s="680" t="s">
        <v>1223</v>
      </c>
      <c r="F38" s="680" t="s">
        <v>1223</v>
      </c>
      <c r="G38" s="680" t="s">
        <v>1223</v>
      </c>
      <c r="H38" s="680" t="s">
        <v>1223</v>
      </c>
      <c r="I38" s="680" t="s">
        <v>1223</v>
      </c>
      <c r="J38" s="680" t="s">
        <v>1223</v>
      </c>
      <c r="K38" s="691" t="s">
        <v>127</v>
      </c>
      <c r="L38" s="680" t="s">
        <v>1223</v>
      </c>
      <c r="M38" s="680" t="s">
        <v>1223</v>
      </c>
      <c r="N38" s="680" t="s">
        <v>1223</v>
      </c>
    </row>
    <row r="39" spans="2:14" ht="15" customHeight="1">
      <c r="B39" s="678">
        <v>26</v>
      </c>
      <c r="C39" s="690" t="s">
        <v>1267</v>
      </c>
      <c r="D39" s="680" t="s">
        <v>1223</v>
      </c>
      <c r="E39" s="680" t="s">
        <v>1223</v>
      </c>
      <c r="F39" s="680" t="s">
        <v>1223</v>
      </c>
      <c r="G39" s="680" t="s">
        <v>1223</v>
      </c>
      <c r="H39" s="680" t="s">
        <v>1223</v>
      </c>
      <c r="I39" s="680" t="s">
        <v>1223</v>
      </c>
      <c r="J39" s="680" t="s">
        <v>1223</v>
      </c>
      <c r="K39" s="691" t="s">
        <v>127</v>
      </c>
      <c r="L39" s="680" t="s">
        <v>1223</v>
      </c>
      <c r="M39" s="680" t="s">
        <v>1223</v>
      </c>
      <c r="N39" s="680" t="s">
        <v>1223</v>
      </c>
    </row>
    <row r="40" spans="2:14" ht="15" customHeight="1">
      <c r="B40" s="678">
        <v>27</v>
      </c>
      <c r="C40" s="690" t="s">
        <v>1268</v>
      </c>
      <c r="D40" s="680" t="s">
        <v>1223</v>
      </c>
      <c r="E40" s="680" t="s">
        <v>1223</v>
      </c>
      <c r="F40" s="680" t="s">
        <v>1223</v>
      </c>
      <c r="G40" s="680" t="s">
        <v>1223</v>
      </c>
      <c r="H40" s="680" t="s">
        <v>1223</v>
      </c>
      <c r="I40" s="680" t="s">
        <v>1223</v>
      </c>
      <c r="J40" s="680" t="s">
        <v>1223</v>
      </c>
      <c r="K40" s="691" t="s">
        <v>127</v>
      </c>
      <c r="L40" s="680" t="s">
        <v>1223</v>
      </c>
      <c r="M40" s="680" t="s">
        <v>1223</v>
      </c>
      <c r="N40" s="680" t="s">
        <v>1223</v>
      </c>
    </row>
    <row r="41" spans="2:14" ht="15" customHeight="1">
      <c r="B41" s="678">
        <v>28</v>
      </c>
      <c r="C41" s="690" t="s">
        <v>1269</v>
      </c>
      <c r="D41" s="680" t="s">
        <v>1223</v>
      </c>
      <c r="E41" s="680" t="s">
        <v>1223</v>
      </c>
      <c r="F41" s="680" t="s">
        <v>1223</v>
      </c>
      <c r="G41" s="680" t="s">
        <v>1223</v>
      </c>
      <c r="H41" s="680" t="s">
        <v>1223</v>
      </c>
      <c r="I41" s="680" t="s">
        <v>1223</v>
      </c>
      <c r="J41" s="680" t="s">
        <v>1223</v>
      </c>
      <c r="K41" s="691" t="s">
        <v>127</v>
      </c>
      <c r="L41" s="680" t="s">
        <v>1223</v>
      </c>
      <c r="M41" s="680" t="s">
        <v>1223</v>
      </c>
      <c r="N41" s="680" t="s">
        <v>1223</v>
      </c>
    </row>
    <row r="42" spans="2:14" ht="15" customHeight="1">
      <c r="B42" s="678">
        <v>29</v>
      </c>
      <c r="C42" s="690" t="s">
        <v>1270</v>
      </c>
      <c r="D42" s="680" t="s">
        <v>1223</v>
      </c>
      <c r="E42" s="680" t="s">
        <v>1223</v>
      </c>
      <c r="F42" s="680" t="s">
        <v>1223</v>
      </c>
      <c r="G42" s="680" t="s">
        <v>1223</v>
      </c>
      <c r="H42" s="680" t="s">
        <v>1223</v>
      </c>
      <c r="I42" s="680" t="s">
        <v>1223</v>
      </c>
      <c r="J42" s="680" t="s">
        <v>1223</v>
      </c>
      <c r="K42" s="691" t="s">
        <v>127</v>
      </c>
      <c r="L42" s="680" t="s">
        <v>1223</v>
      </c>
      <c r="M42" s="680" t="s">
        <v>1223</v>
      </c>
      <c r="N42" s="680" t="s">
        <v>1223</v>
      </c>
    </row>
    <row r="43" spans="2:14" ht="15" customHeight="1">
      <c r="B43" s="678">
        <v>30</v>
      </c>
      <c r="C43" s="690" t="s">
        <v>439</v>
      </c>
      <c r="D43" s="680" t="s">
        <v>1261</v>
      </c>
      <c r="E43" s="680" t="s">
        <v>1261</v>
      </c>
      <c r="F43" s="680" t="s">
        <v>1261</v>
      </c>
      <c r="G43" s="680" t="s">
        <v>1261</v>
      </c>
      <c r="H43" s="680" t="s">
        <v>1261</v>
      </c>
      <c r="I43" s="680" t="s">
        <v>1261</v>
      </c>
      <c r="J43" s="680" t="s">
        <v>1261</v>
      </c>
      <c r="K43" s="691" t="s">
        <v>1283</v>
      </c>
      <c r="L43" s="680" t="s">
        <v>1261</v>
      </c>
      <c r="M43" s="680" t="s">
        <v>1261</v>
      </c>
      <c r="N43" s="680" t="s">
        <v>1261</v>
      </c>
    </row>
    <row r="44" spans="2:14" ht="78" customHeight="1">
      <c r="B44" s="678">
        <v>31</v>
      </c>
      <c r="C44" s="690" t="s">
        <v>1271</v>
      </c>
      <c r="D44" s="680" t="s">
        <v>1223</v>
      </c>
      <c r="E44" s="680" t="s">
        <v>1223</v>
      </c>
      <c r="F44" s="680" t="s">
        <v>1223</v>
      </c>
      <c r="G44" s="680" t="s">
        <v>1223</v>
      </c>
      <c r="H44" s="680" t="s">
        <v>1223</v>
      </c>
      <c r="I44" s="680" t="s">
        <v>1223</v>
      </c>
      <c r="J44" s="680" t="s">
        <v>1223</v>
      </c>
      <c r="K44" s="720" t="s">
        <v>1290</v>
      </c>
      <c r="L44" s="680" t="s">
        <v>1223</v>
      </c>
      <c r="M44" s="680" t="s">
        <v>1223</v>
      </c>
      <c r="N44" s="680" t="s">
        <v>1223</v>
      </c>
    </row>
    <row r="45" spans="2:14" ht="15" customHeight="1">
      <c r="B45" s="678">
        <v>32</v>
      </c>
      <c r="C45" s="690" t="s">
        <v>1272</v>
      </c>
      <c r="D45" s="680" t="s">
        <v>1223</v>
      </c>
      <c r="E45" s="680" t="s">
        <v>1223</v>
      </c>
      <c r="F45" s="680" t="s">
        <v>1223</v>
      </c>
      <c r="G45" s="680" t="s">
        <v>1223</v>
      </c>
      <c r="H45" s="680" t="s">
        <v>1223</v>
      </c>
      <c r="I45" s="680" t="s">
        <v>1223</v>
      </c>
      <c r="J45" s="680" t="s">
        <v>1223</v>
      </c>
      <c r="K45" s="691" t="s">
        <v>1291</v>
      </c>
      <c r="L45" s="680" t="s">
        <v>1223</v>
      </c>
      <c r="M45" s="680" t="s">
        <v>1223</v>
      </c>
      <c r="N45" s="680" t="s">
        <v>1223</v>
      </c>
    </row>
    <row r="46" spans="2:14" ht="15" customHeight="1">
      <c r="B46" s="678">
        <v>33</v>
      </c>
      <c r="C46" s="690" t="s">
        <v>1273</v>
      </c>
      <c r="D46" s="680" t="s">
        <v>1223</v>
      </c>
      <c r="E46" s="680" t="s">
        <v>1223</v>
      </c>
      <c r="F46" s="680" t="s">
        <v>1223</v>
      </c>
      <c r="G46" s="680" t="s">
        <v>1223</v>
      </c>
      <c r="H46" s="680" t="s">
        <v>1223</v>
      </c>
      <c r="I46" s="680" t="s">
        <v>1223</v>
      </c>
      <c r="J46" s="680" t="s">
        <v>1223</v>
      </c>
      <c r="K46" s="691" t="s">
        <v>1292</v>
      </c>
      <c r="L46" s="680" t="s">
        <v>1223</v>
      </c>
      <c r="M46" s="680" t="s">
        <v>1223</v>
      </c>
      <c r="N46" s="680" t="s">
        <v>1223</v>
      </c>
    </row>
    <row r="47" spans="2:14" ht="178.5" customHeight="1">
      <c r="B47" s="678">
        <v>34</v>
      </c>
      <c r="C47" s="690" t="s">
        <v>1274</v>
      </c>
      <c r="D47" s="680" t="s">
        <v>1223</v>
      </c>
      <c r="E47" s="680" t="s">
        <v>1223</v>
      </c>
      <c r="F47" s="680" t="s">
        <v>1223</v>
      </c>
      <c r="G47" s="680" t="s">
        <v>1223</v>
      </c>
      <c r="H47" s="680" t="s">
        <v>1223</v>
      </c>
      <c r="I47" s="680" t="s">
        <v>1223</v>
      </c>
      <c r="J47" s="680" t="s">
        <v>1223</v>
      </c>
      <c r="K47" s="691" t="s">
        <v>1293</v>
      </c>
      <c r="L47" s="680" t="s">
        <v>1223</v>
      </c>
      <c r="M47" s="680" t="s">
        <v>1223</v>
      </c>
      <c r="N47" s="680" t="s">
        <v>1223</v>
      </c>
    </row>
    <row r="48" spans="2:14">
      <c r="B48" s="678" t="s">
        <v>1275</v>
      </c>
      <c r="C48" s="690" t="s">
        <v>445</v>
      </c>
      <c r="D48" s="704" t="s">
        <v>1223</v>
      </c>
      <c r="E48" s="704" t="s">
        <v>1223</v>
      </c>
      <c r="F48" s="704" t="s">
        <v>1223</v>
      </c>
      <c r="G48" s="704" t="s">
        <v>1223</v>
      </c>
      <c r="H48" s="704" t="s">
        <v>1223</v>
      </c>
      <c r="I48" s="704" t="s">
        <v>1223</v>
      </c>
      <c r="J48" s="704" t="s">
        <v>1223</v>
      </c>
      <c r="K48" s="705" t="s">
        <v>127</v>
      </c>
      <c r="L48" s="704" t="s">
        <v>1223</v>
      </c>
      <c r="M48" s="704" t="s">
        <v>1223</v>
      </c>
      <c r="N48" s="704" t="s">
        <v>1223</v>
      </c>
    </row>
    <row r="49" spans="2:14" ht="15" customHeight="1">
      <c r="B49" s="678" t="s">
        <v>446</v>
      </c>
      <c r="C49" s="690" t="s">
        <v>447</v>
      </c>
      <c r="D49" s="704" t="s">
        <v>1276</v>
      </c>
      <c r="E49" s="704" t="s">
        <v>1277</v>
      </c>
      <c r="F49" s="704" t="s">
        <v>1277</v>
      </c>
      <c r="G49" s="704" t="s">
        <v>1277</v>
      </c>
      <c r="H49" s="704" t="s">
        <v>1277</v>
      </c>
      <c r="I49" s="704" t="s">
        <v>1277</v>
      </c>
      <c r="J49" s="704" t="s">
        <v>1277</v>
      </c>
      <c r="K49" s="705" t="s">
        <v>1294</v>
      </c>
      <c r="L49" s="704" t="s">
        <v>1488</v>
      </c>
      <c r="M49" s="704" t="s">
        <v>1488</v>
      </c>
      <c r="N49" s="704" t="s">
        <v>1488</v>
      </c>
    </row>
    <row r="50" spans="2:14" ht="183.75" customHeight="1">
      <c r="B50" s="678">
        <v>35</v>
      </c>
      <c r="C50" s="690" t="s">
        <v>1278</v>
      </c>
      <c r="D50" s="705" t="s">
        <v>1279</v>
      </c>
      <c r="E50" s="705" t="s">
        <v>1279</v>
      </c>
      <c r="F50" s="705" t="s">
        <v>1279</v>
      </c>
      <c r="G50" s="705" t="s">
        <v>1279</v>
      </c>
      <c r="H50" s="705" t="s">
        <v>1279</v>
      </c>
      <c r="I50" s="705" t="s">
        <v>1279</v>
      </c>
      <c r="J50" s="705" t="s">
        <v>1279</v>
      </c>
      <c r="K50" s="705" t="s">
        <v>1295</v>
      </c>
      <c r="L50" s="705" t="s">
        <v>1279</v>
      </c>
      <c r="M50" s="705" t="s">
        <v>1279</v>
      </c>
      <c r="N50" s="705" t="s">
        <v>1279</v>
      </c>
    </row>
    <row r="51" spans="2:14" ht="15" customHeight="1">
      <c r="B51" s="678">
        <v>36</v>
      </c>
      <c r="C51" s="690" t="s">
        <v>449</v>
      </c>
      <c r="D51" s="680" t="s">
        <v>1261</v>
      </c>
      <c r="E51" s="680" t="s">
        <v>1261</v>
      </c>
      <c r="F51" s="680" t="s">
        <v>1261</v>
      </c>
      <c r="G51" s="680" t="s">
        <v>1261</v>
      </c>
      <c r="H51" s="680" t="s">
        <v>1261</v>
      </c>
      <c r="I51" s="680" t="s">
        <v>1261</v>
      </c>
      <c r="J51" s="680" t="s">
        <v>1261</v>
      </c>
      <c r="K51" s="691" t="s">
        <v>1289</v>
      </c>
      <c r="L51" s="680" t="s">
        <v>1261</v>
      </c>
      <c r="M51" s="680" t="s">
        <v>1261</v>
      </c>
      <c r="N51" s="680" t="s">
        <v>1261</v>
      </c>
    </row>
    <row r="52" spans="2:14" ht="15" customHeight="1">
      <c r="B52" s="678">
        <v>37</v>
      </c>
      <c r="C52" s="690" t="s">
        <v>450</v>
      </c>
      <c r="D52" s="680" t="s">
        <v>1223</v>
      </c>
      <c r="E52" s="680" t="s">
        <v>1223</v>
      </c>
      <c r="F52" s="680" t="s">
        <v>1223</v>
      </c>
      <c r="G52" s="680" t="s">
        <v>1223</v>
      </c>
      <c r="H52" s="680" t="s">
        <v>1223</v>
      </c>
      <c r="I52" s="680" t="s">
        <v>1223</v>
      </c>
      <c r="J52" s="680" t="s">
        <v>1223</v>
      </c>
      <c r="K52" s="691" t="s">
        <v>127</v>
      </c>
      <c r="L52" s="680" t="s">
        <v>1223</v>
      </c>
      <c r="M52" s="680" t="s">
        <v>1223</v>
      </c>
      <c r="N52" s="680" t="s">
        <v>1223</v>
      </c>
    </row>
    <row r="53" spans="2:14" ht="39.75" customHeight="1" thickBot="1">
      <c r="B53" s="706" t="s">
        <v>451</v>
      </c>
      <c r="C53" s="707" t="s">
        <v>452</v>
      </c>
      <c r="D53" s="708" t="s">
        <v>1223</v>
      </c>
      <c r="E53" s="708" t="s">
        <v>1223</v>
      </c>
      <c r="F53" s="708" t="s">
        <v>1223</v>
      </c>
      <c r="G53" s="708" t="s">
        <v>1223</v>
      </c>
      <c r="H53" s="708" t="s">
        <v>1223</v>
      </c>
      <c r="I53" s="708" t="s">
        <v>1223</v>
      </c>
      <c r="J53" s="708" t="s">
        <v>1223</v>
      </c>
      <c r="K53" s="712" t="s">
        <v>127</v>
      </c>
      <c r="L53" s="708" t="s">
        <v>1223</v>
      </c>
      <c r="M53" s="708" t="s">
        <v>1223</v>
      </c>
      <c r="N53" s="708" t="s">
        <v>1223</v>
      </c>
    </row>
    <row r="55" spans="2:14" ht="23.25">
      <c r="D55" s="709"/>
      <c r="E55" s="709"/>
      <c r="F55" s="709"/>
      <c r="G55" s="709"/>
      <c r="H55" s="709"/>
      <c r="I55" s="709"/>
      <c r="J55" s="709"/>
      <c r="K55" s="719"/>
      <c r="L55" s="709"/>
      <c r="M55" s="709"/>
      <c r="N55" s="709"/>
    </row>
  </sheetData>
  <sheetProtection algorithmName="SHA-512" hashValue="F8H4JJ7xZmzSGN3WVEiOrTs9WZxKcaQ9oYpkJLe+NZLjhLdrZdA/l0sWErjUghSh3tlxumtk70GIAPGG3mHuIA==" saltValue="kIaAs1AokfPs7XA3GFCmJA==" spinCount="100000" sheet="1" formatCells="0" formatColumns="0" formatRows="0" insertHyperlinks="0" sort="0" autoFilter="0" pivotTables="0"/>
  <pageMargins left="0" right="0" top="0" bottom="0" header="0" footer="0"/>
  <pageSetup paperSize="9" scale="8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029A1-C32E-48D2-A20D-B472D2070204}">
  <sheetPr>
    <tabColor rgb="FFC9D239"/>
    <pageSetUpPr fitToPage="1"/>
  </sheetPr>
  <dimension ref="B2:AD54"/>
  <sheetViews>
    <sheetView showGridLines="0" zoomScaleNormal="100" zoomScalePageLayoutView="90" workbookViewId="0"/>
  </sheetViews>
  <sheetFormatPr defaultColWidth="9" defaultRowHeight="15"/>
  <cols>
    <col min="1" max="1" width="9" style="722"/>
    <col min="2" max="2" width="9" style="724"/>
    <col min="3" max="3" width="96.5703125" style="722" customWidth="1"/>
    <col min="4" max="30" width="18.5703125" style="723" customWidth="1"/>
    <col min="31" max="16384" width="9" style="722"/>
  </cols>
  <sheetData>
    <row r="2" spans="2:30" ht="18" customHeight="1">
      <c r="B2" s="721" t="s">
        <v>29</v>
      </c>
    </row>
    <row r="4" spans="2:30" ht="24" customHeight="1">
      <c r="D4" s="725" t="s">
        <v>1296</v>
      </c>
      <c r="E4" s="725" t="s">
        <v>1297</v>
      </c>
      <c r="F4" s="725" t="s">
        <v>1298</v>
      </c>
      <c r="G4" s="725" t="s">
        <v>1299</v>
      </c>
      <c r="H4" s="725" t="s">
        <v>1300</v>
      </c>
      <c r="I4" s="725" t="s">
        <v>1301</v>
      </c>
      <c r="J4" s="725" t="s">
        <v>1302</v>
      </c>
      <c r="K4" s="725" t="s">
        <v>1303</v>
      </c>
      <c r="L4" s="725" t="s">
        <v>1304</v>
      </c>
      <c r="M4" s="725" t="s">
        <v>1305</v>
      </c>
      <c r="N4" s="725" t="s">
        <v>1306</v>
      </c>
      <c r="O4" s="725" t="s">
        <v>1307</v>
      </c>
      <c r="P4" s="725" t="s">
        <v>1308</v>
      </c>
      <c r="Q4" s="725" t="s">
        <v>1309</v>
      </c>
      <c r="R4" s="725" t="s">
        <v>1310</v>
      </c>
      <c r="S4" s="725" t="s">
        <v>1311</v>
      </c>
      <c r="T4" s="725" t="s">
        <v>1312</v>
      </c>
      <c r="U4" s="725" t="s">
        <v>1313</v>
      </c>
      <c r="V4" s="725" t="s">
        <v>1314</v>
      </c>
      <c r="W4" s="725" t="s">
        <v>1315</v>
      </c>
      <c r="X4" s="725" t="s">
        <v>1316</v>
      </c>
      <c r="Y4" s="725" t="s">
        <v>1317</v>
      </c>
      <c r="Z4" s="725" t="s">
        <v>1318</v>
      </c>
      <c r="AA4" s="725" t="s">
        <v>1319</v>
      </c>
      <c r="AB4" s="725" t="s">
        <v>1320</v>
      </c>
      <c r="AC4" s="725" t="s">
        <v>1321</v>
      </c>
      <c r="AD4" s="725" t="s">
        <v>1322</v>
      </c>
    </row>
    <row r="5" spans="2:30" ht="18" customHeight="1" thickBot="1">
      <c r="B5" s="726"/>
      <c r="C5" s="726"/>
      <c r="D5" s="726" t="s">
        <v>110</v>
      </c>
      <c r="E5" s="726" t="s">
        <v>111</v>
      </c>
      <c r="F5" s="726" t="s">
        <v>112</v>
      </c>
      <c r="G5" s="726" t="s">
        <v>148</v>
      </c>
      <c r="H5" s="726" t="s">
        <v>149</v>
      </c>
      <c r="I5" s="726" t="s">
        <v>215</v>
      </c>
      <c r="J5" s="726" t="s">
        <v>216</v>
      </c>
      <c r="K5" s="726" t="s">
        <v>238</v>
      </c>
      <c r="L5" s="726" t="s">
        <v>453</v>
      </c>
      <c r="M5" s="726" t="s">
        <v>454</v>
      </c>
      <c r="N5" s="726" t="s">
        <v>455</v>
      </c>
      <c r="O5" s="726" t="s">
        <v>456</v>
      </c>
      <c r="P5" s="726" t="s">
        <v>457</v>
      </c>
      <c r="Q5" s="726" t="s">
        <v>660</v>
      </c>
      <c r="R5" s="726" t="s">
        <v>661</v>
      </c>
      <c r="S5" s="726" t="s">
        <v>824</v>
      </c>
      <c r="T5" s="726" t="s">
        <v>1323</v>
      </c>
      <c r="U5" s="726" t="s">
        <v>1324</v>
      </c>
      <c r="V5" s="726" t="s">
        <v>1325</v>
      </c>
      <c r="W5" s="726" t="s">
        <v>1326</v>
      </c>
      <c r="X5" s="726" t="s">
        <v>1327</v>
      </c>
      <c r="Y5" s="726" t="s">
        <v>966</v>
      </c>
      <c r="Z5" s="726" t="s">
        <v>1328</v>
      </c>
      <c r="AA5" s="726" t="s">
        <v>1329</v>
      </c>
      <c r="AB5" s="726" t="s">
        <v>1330</v>
      </c>
      <c r="AC5" s="726" t="s">
        <v>1331</v>
      </c>
      <c r="AD5" s="726" t="s">
        <v>1332</v>
      </c>
    </row>
    <row r="6" spans="2:30">
      <c r="B6" s="727">
        <v>1</v>
      </c>
      <c r="C6" s="728" t="s">
        <v>401</v>
      </c>
      <c r="D6" s="475" t="s">
        <v>1333</v>
      </c>
      <c r="E6" s="475" t="s">
        <v>1333</v>
      </c>
      <c r="F6" s="475" t="s">
        <v>1333</v>
      </c>
      <c r="G6" s="475" t="s">
        <v>1333</v>
      </c>
      <c r="H6" s="475" t="s">
        <v>1333</v>
      </c>
      <c r="I6" s="475" t="s">
        <v>1333</v>
      </c>
      <c r="J6" s="475" t="s">
        <v>1333</v>
      </c>
      <c r="K6" s="475" t="s">
        <v>1333</v>
      </c>
      <c r="L6" s="475" t="s">
        <v>1333</v>
      </c>
      <c r="M6" s="475" t="s">
        <v>1333</v>
      </c>
      <c r="N6" s="475" t="s">
        <v>1333</v>
      </c>
      <c r="O6" s="475" t="s">
        <v>1333</v>
      </c>
      <c r="P6" s="475" t="s">
        <v>1333</v>
      </c>
      <c r="Q6" s="475" t="s">
        <v>1333</v>
      </c>
      <c r="R6" s="475" t="s">
        <v>1333</v>
      </c>
      <c r="S6" s="475" t="s">
        <v>1333</v>
      </c>
      <c r="T6" s="475" t="s">
        <v>1333</v>
      </c>
      <c r="U6" s="475" t="s">
        <v>1333</v>
      </c>
      <c r="V6" s="475" t="s">
        <v>1333</v>
      </c>
      <c r="W6" s="475" t="s">
        <v>1333</v>
      </c>
      <c r="X6" s="475" t="s">
        <v>1333</v>
      </c>
      <c r="Y6" s="475" t="s">
        <v>1333</v>
      </c>
      <c r="Z6" s="475" t="s">
        <v>1333</v>
      </c>
      <c r="AA6" s="475" t="s">
        <v>1333</v>
      </c>
      <c r="AB6" s="475" t="s">
        <v>1333</v>
      </c>
      <c r="AC6" s="475" t="s">
        <v>1333</v>
      </c>
      <c r="AD6" s="475" t="s">
        <v>1333</v>
      </c>
    </row>
    <row r="7" spans="2:30">
      <c r="B7" s="729">
        <v>2</v>
      </c>
      <c r="C7" s="730" t="s">
        <v>402</v>
      </c>
      <c r="D7" s="476" t="s">
        <v>1334</v>
      </c>
      <c r="E7" s="476" t="s">
        <v>1334</v>
      </c>
      <c r="F7" s="476" t="s">
        <v>1334</v>
      </c>
      <c r="G7" s="476" t="s">
        <v>1334</v>
      </c>
      <c r="H7" s="476" t="s">
        <v>1334</v>
      </c>
      <c r="I7" s="476" t="s">
        <v>1334</v>
      </c>
      <c r="J7" s="476" t="s">
        <v>1334</v>
      </c>
      <c r="K7" s="476" t="s">
        <v>1334</v>
      </c>
      <c r="L7" s="476" t="s">
        <v>1334</v>
      </c>
      <c r="M7" s="476" t="s">
        <v>1334</v>
      </c>
      <c r="N7" s="476" t="s">
        <v>1334</v>
      </c>
      <c r="O7" s="476" t="s">
        <v>1334</v>
      </c>
      <c r="P7" s="476" t="s">
        <v>1334</v>
      </c>
      <c r="Q7" s="476" t="s">
        <v>1334</v>
      </c>
      <c r="R7" s="476" t="s">
        <v>1334</v>
      </c>
      <c r="S7" s="476" t="s">
        <v>1334</v>
      </c>
      <c r="T7" s="476" t="s">
        <v>1334</v>
      </c>
      <c r="U7" s="476" t="s">
        <v>1334</v>
      </c>
      <c r="V7" s="476" t="s">
        <v>1334</v>
      </c>
      <c r="W7" s="476" t="s">
        <v>1334</v>
      </c>
      <c r="X7" s="476" t="s">
        <v>1334</v>
      </c>
      <c r="Y7" s="476" t="s">
        <v>1334</v>
      </c>
      <c r="Z7" s="476" t="s">
        <v>1334</v>
      </c>
      <c r="AA7" s="476" t="s">
        <v>1334</v>
      </c>
      <c r="AB7" s="476" t="s">
        <v>1334</v>
      </c>
      <c r="AC7" s="476" t="s">
        <v>1334</v>
      </c>
      <c r="AD7" s="476" t="s">
        <v>1334</v>
      </c>
    </row>
    <row r="8" spans="2:30">
      <c r="B8" s="729" t="s">
        <v>403</v>
      </c>
      <c r="C8" s="730" t="s">
        <v>404</v>
      </c>
      <c r="D8" s="476" t="s">
        <v>1335</v>
      </c>
      <c r="E8" s="476" t="s">
        <v>1335</v>
      </c>
      <c r="F8" s="476" t="s">
        <v>1335</v>
      </c>
      <c r="G8" s="476" t="s">
        <v>1335</v>
      </c>
      <c r="H8" s="476" t="s">
        <v>1335</v>
      </c>
      <c r="I8" s="476" t="s">
        <v>1335</v>
      </c>
      <c r="J8" s="476" t="s">
        <v>1335</v>
      </c>
      <c r="K8" s="476" t="s">
        <v>1335</v>
      </c>
      <c r="L8" s="476" t="s">
        <v>1335</v>
      </c>
      <c r="M8" s="476" t="s">
        <v>1335</v>
      </c>
      <c r="N8" s="476" t="s">
        <v>1335</v>
      </c>
      <c r="O8" s="476" t="s">
        <v>1335</v>
      </c>
      <c r="P8" s="476" t="s">
        <v>1335</v>
      </c>
      <c r="Q8" s="476" t="s">
        <v>1335</v>
      </c>
      <c r="R8" s="476" t="s">
        <v>1335</v>
      </c>
      <c r="S8" s="476" t="s">
        <v>1335</v>
      </c>
      <c r="T8" s="476" t="s">
        <v>1335</v>
      </c>
      <c r="U8" s="476" t="s">
        <v>1335</v>
      </c>
      <c r="V8" s="476" t="s">
        <v>1335</v>
      </c>
      <c r="W8" s="476" t="s">
        <v>1335</v>
      </c>
      <c r="X8" s="476" t="s">
        <v>1335</v>
      </c>
      <c r="Y8" s="476" t="s">
        <v>1335</v>
      </c>
      <c r="Z8" s="476" t="s">
        <v>1335</v>
      </c>
      <c r="AA8" s="476" t="s">
        <v>1335</v>
      </c>
      <c r="AB8" s="476" t="s">
        <v>1335</v>
      </c>
      <c r="AC8" s="476" t="s">
        <v>1335</v>
      </c>
      <c r="AD8" s="476" t="s">
        <v>1335</v>
      </c>
    </row>
    <row r="9" spans="2:30">
      <c r="B9" s="729">
        <v>3</v>
      </c>
      <c r="C9" s="730" t="s">
        <v>405</v>
      </c>
      <c r="D9" s="476" t="s">
        <v>1336</v>
      </c>
      <c r="E9" s="476" t="s">
        <v>1336</v>
      </c>
      <c r="F9" s="476" t="s">
        <v>1336</v>
      </c>
      <c r="G9" s="476" t="s">
        <v>1336</v>
      </c>
      <c r="H9" s="476" t="s">
        <v>1336</v>
      </c>
      <c r="I9" s="476" t="s">
        <v>1336</v>
      </c>
      <c r="J9" s="476" t="s">
        <v>1336</v>
      </c>
      <c r="K9" s="476" t="s">
        <v>1336</v>
      </c>
      <c r="L9" s="476" t="s">
        <v>1336</v>
      </c>
      <c r="M9" s="476" t="s">
        <v>1336</v>
      </c>
      <c r="N9" s="476" t="s">
        <v>1336</v>
      </c>
      <c r="O9" s="476" t="s">
        <v>1336</v>
      </c>
      <c r="P9" s="476" t="s">
        <v>1336</v>
      </c>
      <c r="Q9" s="476" t="s">
        <v>1336</v>
      </c>
      <c r="R9" s="476" t="s">
        <v>1336</v>
      </c>
      <c r="S9" s="476" t="s">
        <v>1336</v>
      </c>
      <c r="T9" s="476" t="s">
        <v>1336</v>
      </c>
      <c r="U9" s="476" t="s">
        <v>1336</v>
      </c>
      <c r="V9" s="476" t="s">
        <v>1336</v>
      </c>
      <c r="W9" s="476" t="s">
        <v>1336</v>
      </c>
      <c r="X9" s="476" t="s">
        <v>1336</v>
      </c>
      <c r="Y9" s="476" t="s">
        <v>1336</v>
      </c>
      <c r="Z9" s="476" t="s">
        <v>1336</v>
      </c>
      <c r="AA9" s="476" t="s">
        <v>1336</v>
      </c>
      <c r="AB9" s="476" t="s">
        <v>1336</v>
      </c>
      <c r="AC9" s="476" t="s">
        <v>1336</v>
      </c>
      <c r="AD9" s="476" t="s">
        <v>1336</v>
      </c>
    </row>
    <row r="10" spans="2:30" ht="15.75" thickBot="1">
      <c r="B10" s="731" t="s">
        <v>406</v>
      </c>
      <c r="C10" s="732" t="s">
        <v>407</v>
      </c>
      <c r="D10" s="479" t="s">
        <v>1261</v>
      </c>
      <c r="E10" s="479" t="s">
        <v>1261</v>
      </c>
      <c r="F10" s="479" t="s">
        <v>1261</v>
      </c>
      <c r="G10" s="479" t="s">
        <v>1261</v>
      </c>
      <c r="H10" s="479" t="s">
        <v>1261</v>
      </c>
      <c r="I10" s="479" t="s">
        <v>1261</v>
      </c>
      <c r="J10" s="479" t="s">
        <v>1261</v>
      </c>
      <c r="K10" s="479" t="s">
        <v>1261</v>
      </c>
      <c r="L10" s="479" t="s">
        <v>1261</v>
      </c>
      <c r="M10" s="479" t="s">
        <v>1261</v>
      </c>
      <c r="N10" s="479" t="s">
        <v>1261</v>
      </c>
      <c r="O10" s="479" t="s">
        <v>1261</v>
      </c>
      <c r="P10" s="479" t="s">
        <v>1261</v>
      </c>
      <c r="Q10" s="479" t="s">
        <v>1261</v>
      </c>
      <c r="R10" s="479" t="s">
        <v>1261</v>
      </c>
      <c r="S10" s="479" t="s">
        <v>1261</v>
      </c>
      <c r="T10" s="479" t="s">
        <v>1261</v>
      </c>
      <c r="U10" s="479" t="s">
        <v>1261</v>
      </c>
      <c r="V10" s="479" t="s">
        <v>1261</v>
      </c>
      <c r="W10" s="479" t="s">
        <v>1261</v>
      </c>
      <c r="X10" s="479" t="s">
        <v>1261</v>
      </c>
      <c r="Y10" s="479" t="s">
        <v>1261</v>
      </c>
      <c r="Z10" s="479" t="s">
        <v>1261</v>
      </c>
      <c r="AA10" s="479" t="s">
        <v>1261</v>
      </c>
      <c r="AB10" s="479" t="s">
        <v>1261</v>
      </c>
      <c r="AC10" s="479" t="s">
        <v>1261</v>
      </c>
      <c r="AD10" s="479" t="s">
        <v>1261</v>
      </c>
    </row>
    <row r="11" spans="2:30" ht="18.75" customHeight="1" thickBot="1">
      <c r="B11" s="733"/>
      <c r="C11" s="734" t="s">
        <v>408</v>
      </c>
      <c r="D11" s="735"/>
      <c r="E11" s="735"/>
      <c r="F11" s="735"/>
      <c r="G11" s="735"/>
      <c r="H11" s="735"/>
      <c r="I11" s="735"/>
      <c r="J11" s="735"/>
      <c r="K11" s="735"/>
      <c r="L11" s="735"/>
      <c r="M11" s="735"/>
      <c r="N11" s="735"/>
      <c r="O11" s="735"/>
      <c r="P11" s="735"/>
      <c r="Q11" s="735"/>
      <c r="R11" s="735"/>
      <c r="S11" s="735"/>
      <c r="T11" s="735"/>
      <c r="U11" s="735"/>
      <c r="V11" s="735"/>
      <c r="W11" s="735"/>
      <c r="X11" s="735"/>
      <c r="Y11" s="735"/>
      <c r="Z11" s="735"/>
      <c r="AA11" s="735"/>
      <c r="AB11" s="735"/>
      <c r="AC11" s="735"/>
      <c r="AD11" s="735"/>
    </row>
    <row r="12" spans="2:30">
      <c r="B12" s="727">
        <v>4</v>
      </c>
      <c r="C12" s="728" t="s">
        <v>409</v>
      </c>
      <c r="D12" s="475" t="s">
        <v>1337</v>
      </c>
      <c r="E12" s="475" t="s">
        <v>1337</v>
      </c>
      <c r="F12" s="475" t="s">
        <v>1337</v>
      </c>
      <c r="G12" s="475" t="s">
        <v>1337</v>
      </c>
      <c r="H12" s="475" t="s">
        <v>1337</v>
      </c>
      <c r="I12" s="475" t="s">
        <v>1337</v>
      </c>
      <c r="J12" s="475" t="s">
        <v>1337</v>
      </c>
      <c r="K12" s="475" t="s">
        <v>1337</v>
      </c>
      <c r="L12" s="475" t="s">
        <v>1337</v>
      </c>
      <c r="M12" s="475" t="s">
        <v>1337</v>
      </c>
      <c r="N12" s="475" t="s">
        <v>1337</v>
      </c>
      <c r="O12" s="475" t="s">
        <v>1337</v>
      </c>
      <c r="P12" s="475" t="s">
        <v>1337</v>
      </c>
      <c r="Q12" s="475" t="s">
        <v>1337</v>
      </c>
      <c r="R12" s="475" t="s">
        <v>1337</v>
      </c>
      <c r="S12" s="475" t="s">
        <v>1337</v>
      </c>
      <c r="T12" s="475" t="s">
        <v>1337</v>
      </c>
      <c r="U12" s="475" t="s">
        <v>1337</v>
      </c>
      <c r="V12" s="475" t="s">
        <v>1337</v>
      </c>
      <c r="W12" s="475" t="s">
        <v>1337</v>
      </c>
      <c r="X12" s="475" t="s">
        <v>1337</v>
      </c>
      <c r="Y12" s="475" t="s">
        <v>1337</v>
      </c>
      <c r="Z12" s="475" t="s">
        <v>1337</v>
      </c>
      <c r="AA12" s="475" t="s">
        <v>1337</v>
      </c>
      <c r="AB12" s="475" t="s">
        <v>1337</v>
      </c>
      <c r="AC12" s="475" t="s">
        <v>1337</v>
      </c>
      <c r="AD12" s="475" t="s">
        <v>1337</v>
      </c>
    </row>
    <row r="13" spans="2:30">
      <c r="B13" s="729">
        <v>5</v>
      </c>
      <c r="C13" s="730" t="s">
        <v>410</v>
      </c>
      <c r="D13" s="476" t="s">
        <v>1337</v>
      </c>
      <c r="E13" s="476" t="s">
        <v>1337</v>
      </c>
      <c r="F13" s="476" t="s">
        <v>1337</v>
      </c>
      <c r="G13" s="476" t="s">
        <v>1337</v>
      </c>
      <c r="H13" s="476" t="s">
        <v>1337</v>
      </c>
      <c r="I13" s="476" t="s">
        <v>1337</v>
      </c>
      <c r="J13" s="476" t="s">
        <v>1337</v>
      </c>
      <c r="K13" s="476" t="s">
        <v>1337</v>
      </c>
      <c r="L13" s="476" t="s">
        <v>1337</v>
      </c>
      <c r="M13" s="476" t="s">
        <v>1337</v>
      </c>
      <c r="N13" s="476" t="s">
        <v>1337</v>
      </c>
      <c r="O13" s="476" t="s">
        <v>1337</v>
      </c>
      <c r="P13" s="476" t="s">
        <v>1337</v>
      </c>
      <c r="Q13" s="476" t="s">
        <v>1337</v>
      </c>
      <c r="R13" s="476" t="s">
        <v>1337</v>
      </c>
      <c r="S13" s="476" t="s">
        <v>1337</v>
      </c>
      <c r="T13" s="476" t="s">
        <v>1337</v>
      </c>
      <c r="U13" s="476" t="s">
        <v>1337</v>
      </c>
      <c r="V13" s="476" t="s">
        <v>1337</v>
      </c>
      <c r="W13" s="476" t="s">
        <v>1337</v>
      </c>
      <c r="X13" s="476" t="s">
        <v>1337</v>
      </c>
      <c r="Y13" s="476" t="s">
        <v>1337</v>
      </c>
      <c r="Z13" s="476" t="s">
        <v>1337</v>
      </c>
      <c r="AA13" s="476" t="s">
        <v>1337</v>
      </c>
      <c r="AB13" s="476" t="s">
        <v>1337</v>
      </c>
      <c r="AC13" s="476" t="s">
        <v>1337</v>
      </c>
      <c r="AD13" s="476" t="s">
        <v>1337</v>
      </c>
    </row>
    <row r="14" spans="2:30">
      <c r="B14" s="729">
        <v>6</v>
      </c>
      <c r="C14" s="730" t="s">
        <v>411</v>
      </c>
      <c r="D14" s="476" t="s">
        <v>1338</v>
      </c>
      <c r="E14" s="476" t="s">
        <v>1338</v>
      </c>
      <c r="F14" s="476" t="s">
        <v>1338</v>
      </c>
      <c r="G14" s="476" t="s">
        <v>1338</v>
      </c>
      <c r="H14" s="476" t="s">
        <v>1338</v>
      </c>
      <c r="I14" s="476" t="s">
        <v>1338</v>
      </c>
      <c r="J14" s="476" t="s">
        <v>1338</v>
      </c>
      <c r="K14" s="476" t="s">
        <v>1338</v>
      </c>
      <c r="L14" s="476" t="s">
        <v>1338</v>
      </c>
      <c r="M14" s="476" t="s">
        <v>1338</v>
      </c>
      <c r="N14" s="476" t="s">
        <v>1338</v>
      </c>
      <c r="O14" s="476" t="s">
        <v>1338</v>
      </c>
      <c r="P14" s="476" t="s">
        <v>1338</v>
      </c>
      <c r="Q14" s="476" t="s">
        <v>1338</v>
      </c>
      <c r="R14" s="476" t="s">
        <v>1338</v>
      </c>
      <c r="S14" s="476" t="s">
        <v>1338</v>
      </c>
      <c r="T14" s="476" t="s">
        <v>1338</v>
      </c>
      <c r="U14" s="476" t="s">
        <v>1338</v>
      </c>
      <c r="V14" s="476" t="s">
        <v>1338</v>
      </c>
      <c r="W14" s="476" t="s">
        <v>1338</v>
      </c>
      <c r="X14" s="476" t="s">
        <v>1338</v>
      </c>
      <c r="Y14" s="476" t="s">
        <v>1338</v>
      </c>
      <c r="Z14" s="476" t="s">
        <v>1338</v>
      </c>
      <c r="AA14" s="476" t="s">
        <v>1338</v>
      </c>
      <c r="AB14" s="476" t="s">
        <v>1338</v>
      </c>
      <c r="AC14" s="476" t="s">
        <v>1338</v>
      </c>
      <c r="AD14" s="476" t="s">
        <v>1338</v>
      </c>
    </row>
    <row r="15" spans="2:30">
      <c r="B15" s="729">
        <v>7</v>
      </c>
      <c r="C15" s="730" t="s">
        <v>412</v>
      </c>
      <c r="D15" s="476" t="s">
        <v>1339</v>
      </c>
      <c r="E15" s="476" t="s">
        <v>1339</v>
      </c>
      <c r="F15" s="476" t="s">
        <v>1339</v>
      </c>
      <c r="G15" s="476" t="s">
        <v>1339</v>
      </c>
      <c r="H15" s="476" t="s">
        <v>1339</v>
      </c>
      <c r="I15" s="476" t="s">
        <v>1339</v>
      </c>
      <c r="J15" s="476" t="s">
        <v>1339</v>
      </c>
      <c r="K15" s="476" t="s">
        <v>1339</v>
      </c>
      <c r="L15" s="476" t="s">
        <v>1339</v>
      </c>
      <c r="M15" s="476" t="s">
        <v>1339</v>
      </c>
      <c r="N15" s="476" t="s">
        <v>1339</v>
      </c>
      <c r="O15" s="476" t="s">
        <v>1339</v>
      </c>
      <c r="P15" s="476" t="s">
        <v>1339</v>
      </c>
      <c r="Q15" s="476" t="s">
        <v>1339</v>
      </c>
      <c r="R15" s="476" t="s">
        <v>1339</v>
      </c>
      <c r="S15" s="476" t="s">
        <v>1339</v>
      </c>
      <c r="T15" s="476" t="s">
        <v>1339</v>
      </c>
      <c r="U15" s="476" t="s">
        <v>1339</v>
      </c>
      <c r="V15" s="476" t="s">
        <v>1339</v>
      </c>
      <c r="W15" s="476" t="s">
        <v>1339</v>
      </c>
      <c r="X15" s="476" t="s">
        <v>1339</v>
      </c>
      <c r="Y15" s="476" t="s">
        <v>1339</v>
      </c>
      <c r="Z15" s="476" t="s">
        <v>1339</v>
      </c>
      <c r="AA15" s="476" t="s">
        <v>1339</v>
      </c>
      <c r="AB15" s="476" t="s">
        <v>1339</v>
      </c>
      <c r="AC15" s="476" t="s">
        <v>1339</v>
      </c>
      <c r="AD15" s="476" t="s">
        <v>1339</v>
      </c>
    </row>
    <row r="16" spans="2:30" ht="22.5">
      <c r="B16" s="729">
        <v>8</v>
      </c>
      <c r="C16" s="730" t="s">
        <v>413</v>
      </c>
      <c r="D16" s="736">
        <v>2</v>
      </c>
      <c r="E16" s="736">
        <v>12</v>
      </c>
      <c r="F16" s="736">
        <v>4</v>
      </c>
      <c r="G16" s="736">
        <v>2</v>
      </c>
      <c r="H16" s="736">
        <v>1.865</v>
      </c>
      <c r="I16" s="736">
        <v>1.5177</v>
      </c>
      <c r="J16" s="736">
        <v>174.32574500000001</v>
      </c>
      <c r="K16" s="736">
        <v>35</v>
      </c>
      <c r="L16" s="736">
        <v>66.623388000000006</v>
      </c>
      <c r="M16" s="736">
        <v>115.461039</v>
      </c>
      <c r="N16" s="736">
        <v>36.275328999999999</v>
      </c>
      <c r="O16" s="736">
        <v>59.008040999999999</v>
      </c>
      <c r="P16" s="736">
        <v>0.140456</v>
      </c>
      <c r="Q16" s="736">
        <v>29.55865</v>
      </c>
      <c r="R16" s="736">
        <v>3.0012E-2</v>
      </c>
      <c r="S16" s="736">
        <v>5.5941169999999998</v>
      </c>
      <c r="T16" s="736">
        <v>29.504144</v>
      </c>
      <c r="U16" s="736">
        <v>46.556601999999998</v>
      </c>
      <c r="V16" s="736">
        <v>34.175156000000001</v>
      </c>
      <c r="W16" s="736">
        <v>9.8352559999999993</v>
      </c>
      <c r="X16" s="736">
        <v>32.759306000000002</v>
      </c>
      <c r="Y16" s="736">
        <v>2.003412</v>
      </c>
      <c r="Z16" s="736">
        <v>6.2026450000000004</v>
      </c>
      <c r="AA16" s="736">
        <v>6.2640849999999997</v>
      </c>
      <c r="AB16" s="736">
        <v>1.3796440000000001</v>
      </c>
      <c r="AC16" s="736">
        <v>2.4449010000000002</v>
      </c>
      <c r="AD16" s="736">
        <v>43.912063000000003</v>
      </c>
    </row>
    <row r="17" spans="2:30">
      <c r="B17" s="729">
        <v>9</v>
      </c>
      <c r="C17" s="730" t="s">
        <v>1340</v>
      </c>
      <c r="D17" s="737">
        <v>2</v>
      </c>
      <c r="E17" s="737">
        <v>12</v>
      </c>
      <c r="F17" s="737">
        <v>4</v>
      </c>
      <c r="G17" s="737">
        <v>2</v>
      </c>
      <c r="H17" s="737">
        <v>1.865</v>
      </c>
      <c r="I17" s="737">
        <v>1.5177</v>
      </c>
      <c r="J17" s="737">
        <v>74.864076999999995</v>
      </c>
      <c r="K17" s="737">
        <v>35</v>
      </c>
      <c r="L17" s="737">
        <v>66.623388000000006</v>
      </c>
      <c r="M17" s="737">
        <v>115.461039</v>
      </c>
      <c r="N17" s="737">
        <v>14.708211</v>
      </c>
      <c r="O17" s="737">
        <v>24</v>
      </c>
      <c r="P17" s="737">
        <v>5.7126999999999997E-2</v>
      </c>
      <c r="Q17" s="737">
        <v>12.022169</v>
      </c>
      <c r="R17" s="737">
        <v>1.4999999999999999E-2</v>
      </c>
      <c r="S17" s="737">
        <v>2.277523</v>
      </c>
      <c r="T17" s="737">
        <v>12</v>
      </c>
      <c r="U17" s="737">
        <v>18.936457000000001</v>
      </c>
      <c r="V17" s="737">
        <v>13.899041</v>
      </c>
      <c r="W17" s="737">
        <v>4</v>
      </c>
      <c r="X17" s="737">
        <v>13.338701</v>
      </c>
      <c r="Y17" s="737">
        <v>0.83080299999999996</v>
      </c>
      <c r="Z17" s="737">
        <v>2.5335740000000002</v>
      </c>
      <c r="AA17" s="737">
        <v>2.5176639999999999</v>
      </c>
      <c r="AB17" s="737">
        <v>0.55904399999999999</v>
      </c>
      <c r="AC17" s="737">
        <v>0.99872300000000003</v>
      </c>
      <c r="AD17" s="737">
        <v>17.600000000000001</v>
      </c>
    </row>
    <row r="18" spans="2:30">
      <c r="B18" s="729" t="s">
        <v>173</v>
      </c>
      <c r="C18" s="730" t="s">
        <v>414</v>
      </c>
      <c r="D18" s="738">
        <v>1</v>
      </c>
      <c r="E18" s="738">
        <v>1</v>
      </c>
      <c r="F18" s="738">
        <v>1</v>
      </c>
      <c r="G18" s="738">
        <v>1</v>
      </c>
      <c r="H18" s="738">
        <v>1</v>
      </c>
      <c r="I18" s="738">
        <v>1</v>
      </c>
      <c r="J18" s="739">
        <v>2.35</v>
      </c>
      <c r="K18" s="739">
        <v>1</v>
      </c>
      <c r="L18" s="739">
        <v>1</v>
      </c>
      <c r="M18" s="739">
        <v>1</v>
      </c>
      <c r="N18" s="739">
        <v>2.5</v>
      </c>
      <c r="O18" s="739">
        <v>2.5</v>
      </c>
      <c r="P18" s="739">
        <v>2.5</v>
      </c>
      <c r="Q18" s="739">
        <v>2.5</v>
      </c>
      <c r="R18" s="739">
        <v>2.5</v>
      </c>
      <c r="S18" s="739">
        <v>2.5</v>
      </c>
      <c r="T18" s="739">
        <v>2.5</v>
      </c>
      <c r="U18" s="739">
        <v>2.5</v>
      </c>
      <c r="V18" s="739">
        <v>2.5</v>
      </c>
      <c r="W18" s="739">
        <v>2.5</v>
      </c>
      <c r="X18" s="739">
        <v>2.5</v>
      </c>
      <c r="Y18" s="739">
        <v>2.5</v>
      </c>
      <c r="Z18" s="739">
        <v>2.5</v>
      </c>
      <c r="AA18" s="739">
        <v>2.5</v>
      </c>
      <c r="AB18" s="739">
        <v>2.5</v>
      </c>
      <c r="AC18" s="739">
        <v>2.5</v>
      </c>
      <c r="AD18" s="739">
        <v>2.5</v>
      </c>
    </row>
    <row r="19" spans="2:30">
      <c r="B19" s="729" t="s">
        <v>415</v>
      </c>
      <c r="C19" s="730" t="s">
        <v>416</v>
      </c>
      <c r="D19" s="489" t="s">
        <v>1223</v>
      </c>
      <c r="E19" s="489" t="s">
        <v>1223</v>
      </c>
      <c r="F19" s="489" t="s">
        <v>1223</v>
      </c>
      <c r="G19" s="489" t="s">
        <v>1223</v>
      </c>
      <c r="H19" s="489" t="s">
        <v>1223</v>
      </c>
      <c r="I19" s="489" t="s">
        <v>1223</v>
      </c>
      <c r="J19" s="489" t="s">
        <v>1223</v>
      </c>
      <c r="K19" s="489" t="s">
        <v>1223</v>
      </c>
      <c r="L19" s="489" t="s">
        <v>1223</v>
      </c>
      <c r="M19" s="489" t="s">
        <v>1223</v>
      </c>
      <c r="N19" s="489" t="s">
        <v>1223</v>
      </c>
      <c r="O19" s="489" t="s">
        <v>1223</v>
      </c>
      <c r="P19" s="489" t="s">
        <v>1223</v>
      </c>
      <c r="Q19" s="489" t="s">
        <v>1223</v>
      </c>
      <c r="R19" s="489" t="s">
        <v>1223</v>
      </c>
      <c r="S19" s="489" t="s">
        <v>1223</v>
      </c>
      <c r="T19" s="489" t="s">
        <v>1223</v>
      </c>
      <c r="U19" s="489" t="s">
        <v>1223</v>
      </c>
      <c r="V19" s="489" t="s">
        <v>1223</v>
      </c>
      <c r="W19" s="489" t="s">
        <v>1223</v>
      </c>
      <c r="X19" s="489" t="s">
        <v>1223</v>
      </c>
      <c r="Y19" s="489" t="s">
        <v>1223</v>
      </c>
      <c r="Z19" s="489" t="s">
        <v>1223</v>
      </c>
      <c r="AA19" s="489" t="s">
        <v>1223</v>
      </c>
      <c r="AB19" s="489" t="s">
        <v>1223</v>
      </c>
      <c r="AC19" s="489" t="s">
        <v>1223</v>
      </c>
      <c r="AD19" s="489" t="s">
        <v>1223</v>
      </c>
    </row>
    <row r="20" spans="2:30">
      <c r="B20" s="729">
        <v>10</v>
      </c>
      <c r="C20" s="730" t="s">
        <v>417</v>
      </c>
      <c r="D20" s="740" t="s">
        <v>1341</v>
      </c>
      <c r="E20" s="740" t="s">
        <v>1341</v>
      </c>
      <c r="F20" s="740" t="s">
        <v>1341</v>
      </c>
      <c r="G20" s="740" t="s">
        <v>1341</v>
      </c>
      <c r="H20" s="740" t="s">
        <v>1341</v>
      </c>
      <c r="I20" s="740" t="s">
        <v>1341</v>
      </c>
      <c r="J20" s="740" t="s">
        <v>1341</v>
      </c>
      <c r="K20" s="740" t="s">
        <v>1341</v>
      </c>
      <c r="L20" s="740" t="s">
        <v>1341</v>
      </c>
      <c r="M20" s="740" t="s">
        <v>1341</v>
      </c>
      <c r="N20" s="740" t="s">
        <v>1341</v>
      </c>
      <c r="O20" s="740" t="s">
        <v>1341</v>
      </c>
      <c r="P20" s="740" t="s">
        <v>1341</v>
      </c>
      <c r="Q20" s="740" t="s">
        <v>1341</v>
      </c>
      <c r="R20" s="740" t="s">
        <v>1341</v>
      </c>
      <c r="S20" s="740" t="s">
        <v>1341</v>
      </c>
      <c r="T20" s="740" t="s">
        <v>1341</v>
      </c>
      <c r="U20" s="740" t="s">
        <v>1341</v>
      </c>
      <c r="V20" s="740" t="s">
        <v>1341</v>
      </c>
      <c r="W20" s="740" t="s">
        <v>1341</v>
      </c>
      <c r="X20" s="740" t="s">
        <v>1341</v>
      </c>
      <c r="Y20" s="740" t="s">
        <v>1341</v>
      </c>
      <c r="Z20" s="740" t="s">
        <v>1341</v>
      </c>
      <c r="AA20" s="740" t="s">
        <v>1341</v>
      </c>
      <c r="AB20" s="740" t="s">
        <v>1341</v>
      </c>
      <c r="AC20" s="740" t="s">
        <v>1341</v>
      </c>
      <c r="AD20" s="740" t="s">
        <v>1341</v>
      </c>
    </row>
    <row r="21" spans="2:30">
      <c r="B21" s="729">
        <v>11</v>
      </c>
      <c r="C21" s="730" t="s">
        <v>418</v>
      </c>
      <c r="D21" s="741">
        <v>37235</v>
      </c>
      <c r="E21" s="741">
        <v>37235</v>
      </c>
      <c r="F21" s="742">
        <v>37235</v>
      </c>
      <c r="G21" s="742">
        <v>37235</v>
      </c>
      <c r="H21" s="742">
        <v>37235</v>
      </c>
      <c r="I21" s="742">
        <v>37235</v>
      </c>
      <c r="J21" s="742">
        <v>37327</v>
      </c>
      <c r="K21" s="742">
        <v>37958</v>
      </c>
      <c r="L21" s="742">
        <v>40676</v>
      </c>
      <c r="M21" s="742">
        <v>40975</v>
      </c>
      <c r="N21" s="742">
        <v>41705</v>
      </c>
      <c r="O21" s="742">
        <v>42080</v>
      </c>
      <c r="P21" s="742">
        <v>42080</v>
      </c>
      <c r="Q21" s="742">
        <v>42445</v>
      </c>
      <c r="R21" s="742">
        <v>42445</v>
      </c>
      <c r="S21" s="742">
        <v>42468</v>
      </c>
      <c r="T21" s="742">
        <v>42468</v>
      </c>
      <c r="U21" s="742">
        <v>42678</v>
      </c>
      <c r="V21" s="742">
        <v>42744</v>
      </c>
      <c r="W21" s="742">
        <v>42745</v>
      </c>
      <c r="X21" s="742">
        <v>43091</v>
      </c>
      <c r="Y21" s="742">
        <v>43139</v>
      </c>
      <c r="Z21" s="742">
        <v>43280</v>
      </c>
      <c r="AA21" s="742">
        <v>43483</v>
      </c>
      <c r="AB21" s="742">
        <v>43525</v>
      </c>
      <c r="AC21" s="742">
        <v>44014</v>
      </c>
      <c r="AD21" s="742">
        <v>44432</v>
      </c>
    </row>
    <row r="22" spans="2:30">
      <c r="B22" s="729">
        <v>12</v>
      </c>
      <c r="C22" s="730" t="s">
        <v>419</v>
      </c>
      <c r="D22" s="475" t="s">
        <v>1287</v>
      </c>
      <c r="E22" s="475" t="s">
        <v>1287</v>
      </c>
      <c r="F22" s="475" t="s">
        <v>1287</v>
      </c>
      <c r="G22" s="475" t="s">
        <v>1287</v>
      </c>
      <c r="H22" s="475" t="s">
        <v>1287</v>
      </c>
      <c r="I22" s="475" t="s">
        <v>1287</v>
      </c>
      <c r="J22" s="475" t="s">
        <v>1287</v>
      </c>
      <c r="K22" s="475" t="s">
        <v>1287</v>
      </c>
      <c r="L22" s="475" t="s">
        <v>1287</v>
      </c>
      <c r="M22" s="475" t="s">
        <v>1287</v>
      </c>
      <c r="N22" s="475" t="s">
        <v>1287</v>
      </c>
      <c r="O22" s="475" t="s">
        <v>1287</v>
      </c>
      <c r="P22" s="475" t="s">
        <v>1287</v>
      </c>
      <c r="Q22" s="475" t="s">
        <v>1287</v>
      </c>
      <c r="R22" s="475" t="s">
        <v>1287</v>
      </c>
      <c r="S22" s="475" t="s">
        <v>1287</v>
      </c>
      <c r="T22" s="475" t="s">
        <v>1287</v>
      </c>
      <c r="U22" s="475" t="s">
        <v>1287</v>
      </c>
      <c r="V22" s="475" t="s">
        <v>1287</v>
      </c>
      <c r="W22" s="475" t="s">
        <v>1287</v>
      </c>
      <c r="X22" s="475" t="s">
        <v>1287</v>
      </c>
      <c r="Y22" s="475" t="s">
        <v>1287</v>
      </c>
      <c r="Z22" s="475" t="s">
        <v>1287</v>
      </c>
      <c r="AA22" s="475" t="s">
        <v>1287</v>
      </c>
      <c r="AB22" s="475" t="s">
        <v>1287</v>
      </c>
      <c r="AC22" s="475" t="s">
        <v>1287</v>
      </c>
      <c r="AD22" s="475" t="s">
        <v>1287</v>
      </c>
    </row>
    <row r="23" spans="2:30" ht="22.5">
      <c r="B23" s="729">
        <v>13</v>
      </c>
      <c r="C23" s="730" t="s">
        <v>420</v>
      </c>
      <c r="D23" s="743" t="s">
        <v>1342</v>
      </c>
      <c r="E23" s="743" t="s">
        <v>1342</v>
      </c>
      <c r="F23" s="743" t="s">
        <v>1342</v>
      </c>
      <c r="G23" s="743" t="s">
        <v>1342</v>
      </c>
      <c r="H23" s="743" t="s">
        <v>1342</v>
      </c>
      <c r="I23" s="743" t="s">
        <v>1342</v>
      </c>
      <c r="J23" s="743" t="s">
        <v>1342</v>
      </c>
      <c r="K23" s="743" t="s">
        <v>1342</v>
      </c>
      <c r="L23" s="743" t="s">
        <v>1342</v>
      </c>
      <c r="M23" s="743" t="s">
        <v>1342</v>
      </c>
      <c r="N23" s="743" t="s">
        <v>1342</v>
      </c>
      <c r="O23" s="743" t="s">
        <v>1342</v>
      </c>
      <c r="P23" s="743" t="s">
        <v>1342</v>
      </c>
      <c r="Q23" s="743" t="s">
        <v>1342</v>
      </c>
      <c r="R23" s="743" t="s">
        <v>1342</v>
      </c>
      <c r="S23" s="743" t="s">
        <v>1342</v>
      </c>
      <c r="T23" s="743" t="s">
        <v>1342</v>
      </c>
      <c r="U23" s="743" t="s">
        <v>1342</v>
      </c>
      <c r="V23" s="743" t="s">
        <v>1342</v>
      </c>
      <c r="W23" s="743" t="s">
        <v>1342</v>
      </c>
      <c r="X23" s="743" t="s">
        <v>1342</v>
      </c>
      <c r="Y23" s="743" t="s">
        <v>1342</v>
      </c>
      <c r="Z23" s="743" t="s">
        <v>1342</v>
      </c>
      <c r="AA23" s="743" t="s">
        <v>1342</v>
      </c>
      <c r="AB23" s="743" t="s">
        <v>1342</v>
      </c>
      <c r="AC23" s="743" t="s">
        <v>1342</v>
      </c>
      <c r="AD23" s="743" t="s">
        <v>1342</v>
      </c>
    </row>
    <row r="24" spans="2:30">
      <c r="B24" s="729">
        <v>14</v>
      </c>
      <c r="C24" s="730" t="s">
        <v>421</v>
      </c>
      <c r="D24" s="476" t="s">
        <v>1261</v>
      </c>
      <c r="E24" s="476" t="s">
        <v>1261</v>
      </c>
      <c r="F24" s="476" t="s">
        <v>1261</v>
      </c>
      <c r="G24" s="476" t="s">
        <v>1261</v>
      </c>
      <c r="H24" s="476" t="s">
        <v>1261</v>
      </c>
      <c r="I24" s="476" t="s">
        <v>1261</v>
      </c>
      <c r="J24" s="476" t="s">
        <v>1261</v>
      </c>
      <c r="K24" s="476" t="s">
        <v>1261</v>
      </c>
      <c r="L24" s="476" t="s">
        <v>1261</v>
      </c>
      <c r="M24" s="476" t="s">
        <v>1261</v>
      </c>
      <c r="N24" s="476" t="s">
        <v>1261</v>
      </c>
      <c r="O24" s="476" t="s">
        <v>1261</v>
      </c>
      <c r="P24" s="476" t="s">
        <v>1261</v>
      </c>
      <c r="Q24" s="476" t="s">
        <v>1261</v>
      </c>
      <c r="R24" s="476" t="s">
        <v>1261</v>
      </c>
      <c r="S24" s="476" t="s">
        <v>1261</v>
      </c>
      <c r="T24" s="476" t="s">
        <v>1261</v>
      </c>
      <c r="U24" s="476" t="s">
        <v>1261</v>
      </c>
      <c r="V24" s="476" t="s">
        <v>1261</v>
      </c>
      <c r="W24" s="476" t="s">
        <v>1261</v>
      </c>
      <c r="X24" s="476" t="s">
        <v>1261</v>
      </c>
      <c r="Y24" s="476" t="s">
        <v>1261</v>
      </c>
      <c r="Z24" s="476" t="s">
        <v>1261</v>
      </c>
      <c r="AA24" s="476" t="s">
        <v>1261</v>
      </c>
      <c r="AB24" s="476" t="s">
        <v>1261</v>
      </c>
      <c r="AC24" s="476" t="s">
        <v>1261</v>
      </c>
      <c r="AD24" s="476" t="s">
        <v>1261</v>
      </c>
    </row>
    <row r="25" spans="2:30">
      <c r="B25" s="729">
        <v>15</v>
      </c>
      <c r="C25" s="730" t="s">
        <v>422</v>
      </c>
      <c r="D25" s="476" t="s">
        <v>1261</v>
      </c>
      <c r="E25" s="476" t="s">
        <v>1261</v>
      </c>
      <c r="F25" s="476" t="s">
        <v>1261</v>
      </c>
      <c r="G25" s="476" t="s">
        <v>1261</v>
      </c>
      <c r="H25" s="476" t="s">
        <v>1261</v>
      </c>
      <c r="I25" s="476" t="s">
        <v>1261</v>
      </c>
      <c r="J25" s="476" t="s">
        <v>1261</v>
      </c>
      <c r="K25" s="476" t="s">
        <v>1261</v>
      </c>
      <c r="L25" s="476" t="s">
        <v>1261</v>
      </c>
      <c r="M25" s="476" t="s">
        <v>1261</v>
      </c>
      <c r="N25" s="476" t="s">
        <v>1261</v>
      </c>
      <c r="O25" s="476" t="s">
        <v>1261</v>
      </c>
      <c r="P25" s="476" t="s">
        <v>1261</v>
      </c>
      <c r="Q25" s="476" t="s">
        <v>1261</v>
      </c>
      <c r="R25" s="476" t="s">
        <v>1261</v>
      </c>
      <c r="S25" s="476" t="s">
        <v>1261</v>
      </c>
      <c r="T25" s="476" t="s">
        <v>1261</v>
      </c>
      <c r="U25" s="476" t="s">
        <v>1261</v>
      </c>
      <c r="V25" s="476" t="s">
        <v>1261</v>
      </c>
      <c r="W25" s="476" t="s">
        <v>1261</v>
      </c>
      <c r="X25" s="476" t="s">
        <v>1261</v>
      </c>
      <c r="Y25" s="476" t="s">
        <v>1261</v>
      </c>
      <c r="Z25" s="476" t="s">
        <v>1261</v>
      </c>
      <c r="AA25" s="476" t="s">
        <v>1261</v>
      </c>
      <c r="AB25" s="476" t="s">
        <v>1261</v>
      </c>
      <c r="AC25" s="476" t="s">
        <v>1261</v>
      </c>
      <c r="AD25" s="476" t="s">
        <v>1261</v>
      </c>
    </row>
    <row r="26" spans="2:30" ht="15.75" thickBot="1">
      <c r="B26" s="731">
        <v>16</v>
      </c>
      <c r="C26" s="732" t="s">
        <v>423</v>
      </c>
      <c r="D26" s="479" t="s">
        <v>1261</v>
      </c>
      <c r="E26" s="479" t="s">
        <v>1261</v>
      </c>
      <c r="F26" s="479" t="s">
        <v>1261</v>
      </c>
      <c r="G26" s="479" t="s">
        <v>1261</v>
      </c>
      <c r="H26" s="479" t="s">
        <v>1261</v>
      </c>
      <c r="I26" s="479" t="s">
        <v>1261</v>
      </c>
      <c r="J26" s="479" t="s">
        <v>1261</v>
      </c>
      <c r="K26" s="479" t="s">
        <v>1261</v>
      </c>
      <c r="L26" s="479" t="s">
        <v>1261</v>
      </c>
      <c r="M26" s="479" t="s">
        <v>1261</v>
      </c>
      <c r="N26" s="479" t="s">
        <v>1261</v>
      </c>
      <c r="O26" s="479" t="s">
        <v>1261</v>
      </c>
      <c r="P26" s="479" t="s">
        <v>1261</v>
      </c>
      <c r="Q26" s="479" t="s">
        <v>1261</v>
      </c>
      <c r="R26" s="479" t="s">
        <v>1261</v>
      </c>
      <c r="S26" s="479" t="s">
        <v>1261</v>
      </c>
      <c r="T26" s="479" t="s">
        <v>1261</v>
      </c>
      <c r="U26" s="479" t="s">
        <v>1261</v>
      </c>
      <c r="V26" s="479" t="s">
        <v>1261</v>
      </c>
      <c r="W26" s="479" t="s">
        <v>1261</v>
      </c>
      <c r="X26" s="479" t="s">
        <v>1261</v>
      </c>
      <c r="Y26" s="479" t="s">
        <v>1261</v>
      </c>
      <c r="Z26" s="479" t="s">
        <v>1261</v>
      </c>
      <c r="AA26" s="479" t="s">
        <v>1261</v>
      </c>
      <c r="AB26" s="479" t="s">
        <v>1261</v>
      </c>
      <c r="AC26" s="479" t="s">
        <v>1261</v>
      </c>
      <c r="AD26" s="479" t="s">
        <v>1261</v>
      </c>
    </row>
    <row r="27" spans="2:30" ht="18" customHeight="1" thickBot="1">
      <c r="B27" s="733"/>
      <c r="C27" s="734" t="s">
        <v>424</v>
      </c>
      <c r="D27" s="735"/>
      <c r="E27" s="735"/>
      <c r="F27" s="735"/>
      <c r="G27" s="735"/>
      <c r="H27" s="735"/>
      <c r="I27" s="735"/>
      <c r="J27" s="735"/>
      <c r="K27" s="735"/>
      <c r="L27" s="735"/>
      <c r="M27" s="735"/>
      <c r="N27" s="735"/>
      <c r="O27" s="735"/>
      <c r="P27" s="735"/>
      <c r="Q27" s="735"/>
      <c r="R27" s="735"/>
      <c r="S27" s="735"/>
      <c r="T27" s="735"/>
      <c r="U27" s="735"/>
      <c r="V27" s="735"/>
      <c r="W27" s="735"/>
      <c r="X27" s="735"/>
      <c r="Y27" s="735"/>
      <c r="Z27" s="735"/>
      <c r="AA27" s="735"/>
      <c r="AB27" s="735"/>
      <c r="AC27" s="735"/>
      <c r="AD27" s="735"/>
    </row>
    <row r="28" spans="2:30">
      <c r="B28" s="727">
        <v>17</v>
      </c>
      <c r="C28" s="728" t="s">
        <v>425</v>
      </c>
      <c r="D28" s="475" t="s">
        <v>1249</v>
      </c>
      <c r="E28" s="475" t="s">
        <v>1249</v>
      </c>
      <c r="F28" s="475" t="s">
        <v>1249</v>
      </c>
      <c r="G28" s="475" t="s">
        <v>1249</v>
      </c>
      <c r="H28" s="475" t="s">
        <v>1249</v>
      </c>
      <c r="I28" s="475" t="s">
        <v>1249</v>
      </c>
      <c r="J28" s="475" t="s">
        <v>1249</v>
      </c>
      <c r="K28" s="475" t="s">
        <v>1249</v>
      </c>
      <c r="L28" s="475" t="s">
        <v>1249</v>
      </c>
      <c r="M28" s="475" t="s">
        <v>1249</v>
      </c>
      <c r="N28" s="475" t="s">
        <v>1249</v>
      </c>
      <c r="O28" s="475" t="s">
        <v>1249</v>
      </c>
      <c r="P28" s="475" t="s">
        <v>1249</v>
      </c>
      <c r="Q28" s="475" t="s">
        <v>1249</v>
      </c>
      <c r="R28" s="475" t="s">
        <v>1249</v>
      </c>
      <c r="S28" s="475" t="s">
        <v>1249</v>
      </c>
      <c r="T28" s="475" t="s">
        <v>1249</v>
      </c>
      <c r="U28" s="475" t="s">
        <v>1249</v>
      </c>
      <c r="V28" s="475" t="s">
        <v>1249</v>
      </c>
      <c r="W28" s="475" t="s">
        <v>1249</v>
      </c>
      <c r="X28" s="475" t="s">
        <v>1249</v>
      </c>
      <c r="Y28" s="475" t="s">
        <v>1249</v>
      </c>
      <c r="Z28" s="475" t="s">
        <v>1249</v>
      </c>
      <c r="AA28" s="475" t="s">
        <v>1249</v>
      </c>
      <c r="AB28" s="475" t="s">
        <v>1249</v>
      </c>
      <c r="AC28" s="475" t="s">
        <v>1249</v>
      </c>
      <c r="AD28" s="475" t="s">
        <v>1249</v>
      </c>
    </row>
    <row r="29" spans="2:30">
      <c r="B29" s="729">
        <v>18</v>
      </c>
      <c r="C29" s="730" t="s">
        <v>426</v>
      </c>
      <c r="D29" s="476" t="s">
        <v>1223</v>
      </c>
      <c r="E29" s="476" t="s">
        <v>1223</v>
      </c>
      <c r="F29" s="476" t="s">
        <v>1223</v>
      </c>
      <c r="G29" s="476" t="s">
        <v>1223</v>
      </c>
      <c r="H29" s="476" t="s">
        <v>1223</v>
      </c>
      <c r="I29" s="476" t="s">
        <v>1223</v>
      </c>
      <c r="J29" s="476" t="s">
        <v>1223</v>
      </c>
      <c r="K29" s="476" t="s">
        <v>1223</v>
      </c>
      <c r="L29" s="476" t="s">
        <v>1223</v>
      </c>
      <c r="M29" s="476" t="s">
        <v>1223</v>
      </c>
      <c r="N29" s="476" t="s">
        <v>1223</v>
      </c>
      <c r="O29" s="476" t="s">
        <v>1223</v>
      </c>
      <c r="P29" s="476" t="s">
        <v>1223</v>
      </c>
      <c r="Q29" s="476" t="s">
        <v>1223</v>
      </c>
      <c r="R29" s="476" t="s">
        <v>1223</v>
      </c>
      <c r="S29" s="476" t="s">
        <v>1223</v>
      </c>
      <c r="T29" s="476" t="s">
        <v>1223</v>
      </c>
      <c r="U29" s="476" t="s">
        <v>1223</v>
      </c>
      <c r="V29" s="476" t="s">
        <v>1223</v>
      </c>
      <c r="W29" s="476" t="s">
        <v>1223</v>
      </c>
      <c r="X29" s="476" t="s">
        <v>1223</v>
      </c>
      <c r="Y29" s="476" t="s">
        <v>1223</v>
      </c>
      <c r="Z29" s="476" t="s">
        <v>1223</v>
      </c>
      <c r="AA29" s="476" t="s">
        <v>1223</v>
      </c>
      <c r="AB29" s="476" t="s">
        <v>1223</v>
      </c>
      <c r="AC29" s="476" t="s">
        <v>1223</v>
      </c>
      <c r="AD29" s="476" t="s">
        <v>1223</v>
      </c>
    </row>
    <row r="30" spans="2:30">
      <c r="B30" s="729">
        <v>19</v>
      </c>
      <c r="C30" s="730" t="s">
        <v>427</v>
      </c>
      <c r="D30" s="476" t="s">
        <v>1261</v>
      </c>
      <c r="E30" s="476" t="s">
        <v>1261</v>
      </c>
      <c r="F30" s="476" t="s">
        <v>1261</v>
      </c>
      <c r="G30" s="476" t="s">
        <v>1261</v>
      </c>
      <c r="H30" s="476" t="s">
        <v>1261</v>
      </c>
      <c r="I30" s="476" t="s">
        <v>1261</v>
      </c>
      <c r="J30" s="476" t="s">
        <v>1261</v>
      </c>
      <c r="K30" s="476" t="s">
        <v>1261</v>
      </c>
      <c r="L30" s="476" t="s">
        <v>1261</v>
      </c>
      <c r="M30" s="476" t="s">
        <v>1261</v>
      </c>
      <c r="N30" s="476" t="s">
        <v>1261</v>
      </c>
      <c r="O30" s="476" t="s">
        <v>1261</v>
      </c>
      <c r="P30" s="476" t="s">
        <v>1261</v>
      </c>
      <c r="Q30" s="476" t="s">
        <v>1261</v>
      </c>
      <c r="R30" s="476" t="s">
        <v>1261</v>
      </c>
      <c r="S30" s="476" t="s">
        <v>1261</v>
      </c>
      <c r="T30" s="476" t="s">
        <v>1261</v>
      </c>
      <c r="U30" s="476" t="s">
        <v>1261</v>
      </c>
      <c r="V30" s="476" t="s">
        <v>1261</v>
      </c>
      <c r="W30" s="476" t="s">
        <v>1261</v>
      </c>
      <c r="X30" s="476" t="s">
        <v>1261</v>
      </c>
      <c r="Y30" s="476" t="s">
        <v>1261</v>
      </c>
      <c r="Z30" s="476" t="s">
        <v>1261</v>
      </c>
      <c r="AA30" s="476" t="s">
        <v>1261</v>
      </c>
      <c r="AB30" s="476" t="s">
        <v>1261</v>
      </c>
      <c r="AC30" s="476" t="s">
        <v>1261</v>
      </c>
      <c r="AD30" s="476" t="s">
        <v>1261</v>
      </c>
    </row>
    <row r="31" spans="2:30">
      <c r="B31" s="729" t="s">
        <v>299</v>
      </c>
      <c r="C31" s="730" t="s">
        <v>428</v>
      </c>
      <c r="D31" s="476" t="s">
        <v>1343</v>
      </c>
      <c r="E31" s="476" t="s">
        <v>1343</v>
      </c>
      <c r="F31" s="476" t="s">
        <v>1343</v>
      </c>
      <c r="G31" s="476" t="s">
        <v>1343</v>
      </c>
      <c r="H31" s="476" t="s">
        <v>1343</v>
      </c>
      <c r="I31" s="476" t="s">
        <v>1343</v>
      </c>
      <c r="J31" s="476" t="s">
        <v>1343</v>
      </c>
      <c r="K31" s="476" t="s">
        <v>1343</v>
      </c>
      <c r="L31" s="476" t="s">
        <v>1343</v>
      </c>
      <c r="M31" s="476" t="s">
        <v>1343</v>
      </c>
      <c r="N31" s="476" t="s">
        <v>1343</v>
      </c>
      <c r="O31" s="476" t="s">
        <v>1343</v>
      </c>
      <c r="P31" s="476" t="s">
        <v>1343</v>
      </c>
      <c r="Q31" s="476" t="s">
        <v>1343</v>
      </c>
      <c r="R31" s="476" t="s">
        <v>1343</v>
      </c>
      <c r="S31" s="476" t="s">
        <v>1343</v>
      </c>
      <c r="T31" s="476" t="s">
        <v>1343</v>
      </c>
      <c r="U31" s="476" t="s">
        <v>1343</v>
      </c>
      <c r="V31" s="476" t="s">
        <v>1343</v>
      </c>
      <c r="W31" s="476" t="s">
        <v>1343</v>
      </c>
      <c r="X31" s="476" t="s">
        <v>1343</v>
      </c>
      <c r="Y31" s="476" t="s">
        <v>1343</v>
      </c>
      <c r="Z31" s="476" t="s">
        <v>1343</v>
      </c>
      <c r="AA31" s="476" t="s">
        <v>1343</v>
      </c>
      <c r="AB31" s="476" t="s">
        <v>1343</v>
      </c>
      <c r="AC31" s="476" t="s">
        <v>1343</v>
      </c>
      <c r="AD31" s="476" t="s">
        <v>1343</v>
      </c>
    </row>
    <row r="32" spans="2:30">
      <c r="B32" s="729" t="s">
        <v>301</v>
      </c>
      <c r="C32" s="730" t="s">
        <v>429</v>
      </c>
      <c r="D32" s="476" t="s">
        <v>1343</v>
      </c>
      <c r="E32" s="476" t="s">
        <v>1343</v>
      </c>
      <c r="F32" s="476" t="s">
        <v>1343</v>
      </c>
      <c r="G32" s="476" t="s">
        <v>1343</v>
      </c>
      <c r="H32" s="476" t="s">
        <v>1343</v>
      </c>
      <c r="I32" s="476" t="s">
        <v>1343</v>
      </c>
      <c r="J32" s="476" t="s">
        <v>1343</v>
      </c>
      <c r="K32" s="476" t="s">
        <v>1343</v>
      </c>
      <c r="L32" s="476" t="s">
        <v>1343</v>
      </c>
      <c r="M32" s="476" t="s">
        <v>1343</v>
      </c>
      <c r="N32" s="476" t="s">
        <v>1343</v>
      </c>
      <c r="O32" s="476" t="s">
        <v>1343</v>
      </c>
      <c r="P32" s="476" t="s">
        <v>1343</v>
      </c>
      <c r="Q32" s="476" t="s">
        <v>1343</v>
      </c>
      <c r="R32" s="476" t="s">
        <v>1343</v>
      </c>
      <c r="S32" s="476" t="s">
        <v>1343</v>
      </c>
      <c r="T32" s="476" t="s">
        <v>1343</v>
      </c>
      <c r="U32" s="476" t="s">
        <v>1343</v>
      </c>
      <c r="V32" s="476" t="s">
        <v>1343</v>
      </c>
      <c r="W32" s="476" t="s">
        <v>1343</v>
      </c>
      <c r="X32" s="476" t="s">
        <v>1343</v>
      </c>
      <c r="Y32" s="476" t="s">
        <v>1343</v>
      </c>
      <c r="Z32" s="476" t="s">
        <v>1343</v>
      </c>
      <c r="AA32" s="476" t="s">
        <v>1343</v>
      </c>
      <c r="AB32" s="476" t="s">
        <v>1343</v>
      </c>
      <c r="AC32" s="476" t="s">
        <v>1343</v>
      </c>
      <c r="AD32" s="476" t="s">
        <v>1343</v>
      </c>
    </row>
    <row r="33" spans="2:30">
      <c r="B33" s="729">
        <v>21</v>
      </c>
      <c r="C33" s="730" t="s">
        <v>430</v>
      </c>
      <c r="D33" s="476" t="s">
        <v>1261</v>
      </c>
      <c r="E33" s="476" t="s">
        <v>1261</v>
      </c>
      <c r="F33" s="476" t="s">
        <v>1261</v>
      </c>
      <c r="G33" s="476" t="s">
        <v>1261</v>
      </c>
      <c r="H33" s="476" t="s">
        <v>1261</v>
      </c>
      <c r="I33" s="476" t="s">
        <v>1261</v>
      </c>
      <c r="J33" s="476" t="s">
        <v>1261</v>
      </c>
      <c r="K33" s="476" t="s">
        <v>1261</v>
      </c>
      <c r="L33" s="476" t="s">
        <v>1261</v>
      </c>
      <c r="M33" s="476" t="s">
        <v>1261</v>
      </c>
      <c r="N33" s="476" t="s">
        <v>1261</v>
      </c>
      <c r="O33" s="476" t="s">
        <v>1261</v>
      </c>
      <c r="P33" s="476" t="s">
        <v>1261</v>
      </c>
      <c r="Q33" s="476" t="s">
        <v>1261</v>
      </c>
      <c r="R33" s="476" t="s">
        <v>1261</v>
      </c>
      <c r="S33" s="476" t="s">
        <v>1261</v>
      </c>
      <c r="T33" s="476" t="s">
        <v>1261</v>
      </c>
      <c r="U33" s="476" t="s">
        <v>1261</v>
      </c>
      <c r="V33" s="476" t="s">
        <v>1261</v>
      </c>
      <c r="W33" s="476" t="s">
        <v>1261</v>
      </c>
      <c r="X33" s="476" t="s">
        <v>1261</v>
      </c>
      <c r="Y33" s="476" t="s">
        <v>1261</v>
      </c>
      <c r="Z33" s="476" t="s">
        <v>1261</v>
      </c>
      <c r="AA33" s="476" t="s">
        <v>1261</v>
      </c>
      <c r="AB33" s="476" t="s">
        <v>1261</v>
      </c>
      <c r="AC33" s="476" t="s">
        <v>1261</v>
      </c>
      <c r="AD33" s="476" t="s">
        <v>1261</v>
      </c>
    </row>
    <row r="34" spans="2:30">
      <c r="B34" s="729">
        <v>22</v>
      </c>
      <c r="C34" s="730" t="s">
        <v>431</v>
      </c>
      <c r="D34" s="476" t="s">
        <v>1263</v>
      </c>
      <c r="E34" s="476" t="s">
        <v>1263</v>
      </c>
      <c r="F34" s="476" t="s">
        <v>1263</v>
      </c>
      <c r="G34" s="476" t="s">
        <v>1263</v>
      </c>
      <c r="H34" s="476" t="s">
        <v>1263</v>
      </c>
      <c r="I34" s="476" t="s">
        <v>1263</v>
      </c>
      <c r="J34" s="476" t="s">
        <v>1263</v>
      </c>
      <c r="K34" s="476" t="s">
        <v>1263</v>
      </c>
      <c r="L34" s="476" t="s">
        <v>1263</v>
      </c>
      <c r="M34" s="476" t="s">
        <v>1263</v>
      </c>
      <c r="N34" s="476" t="s">
        <v>1263</v>
      </c>
      <c r="O34" s="476" t="s">
        <v>1263</v>
      </c>
      <c r="P34" s="476" t="s">
        <v>1263</v>
      </c>
      <c r="Q34" s="476" t="s">
        <v>1263</v>
      </c>
      <c r="R34" s="476" t="s">
        <v>1263</v>
      </c>
      <c r="S34" s="476" t="s">
        <v>1263</v>
      </c>
      <c r="T34" s="476" t="s">
        <v>1263</v>
      </c>
      <c r="U34" s="476" t="s">
        <v>1263</v>
      </c>
      <c r="V34" s="476" t="s">
        <v>1263</v>
      </c>
      <c r="W34" s="476" t="s">
        <v>1263</v>
      </c>
      <c r="X34" s="476" t="s">
        <v>1263</v>
      </c>
      <c r="Y34" s="476" t="s">
        <v>1263</v>
      </c>
      <c r="Z34" s="476" t="s">
        <v>1263</v>
      </c>
      <c r="AA34" s="476" t="s">
        <v>1263</v>
      </c>
      <c r="AB34" s="476" t="s">
        <v>1263</v>
      </c>
      <c r="AC34" s="476" t="s">
        <v>1263</v>
      </c>
      <c r="AD34" s="476" t="s">
        <v>1263</v>
      </c>
    </row>
    <row r="35" spans="2:30">
      <c r="B35" s="729">
        <v>23</v>
      </c>
      <c r="C35" s="730" t="s">
        <v>432</v>
      </c>
      <c r="D35" s="476" t="s">
        <v>1344</v>
      </c>
      <c r="E35" s="476" t="s">
        <v>1344</v>
      </c>
      <c r="F35" s="476" t="s">
        <v>1344</v>
      </c>
      <c r="G35" s="476" t="s">
        <v>1344</v>
      </c>
      <c r="H35" s="476" t="s">
        <v>1344</v>
      </c>
      <c r="I35" s="476" t="s">
        <v>1344</v>
      </c>
      <c r="J35" s="476" t="s">
        <v>1344</v>
      </c>
      <c r="K35" s="476" t="s">
        <v>1344</v>
      </c>
      <c r="L35" s="476" t="s">
        <v>1344</v>
      </c>
      <c r="M35" s="476" t="s">
        <v>1344</v>
      </c>
      <c r="N35" s="476" t="s">
        <v>1344</v>
      </c>
      <c r="O35" s="476" t="s">
        <v>1344</v>
      </c>
      <c r="P35" s="476" t="s">
        <v>1344</v>
      </c>
      <c r="Q35" s="476" t="s">
        <v>1344</v>
      </c>
      <c r="R35" s="476" t="s">
        <v>1344</v>
      </c>
      <c r="S35" s="476" t="s">
        <v>1344</v>
      </c>
      <c r="T35" s="476" t="s">
        <v>1344</v>
      </c>
      <c r="U35" s="476" t="s">
        <v>1344</v>
      </c>
      <c r="V35" s="476" t="s">
        <v>1344</v>
      </c>
      <c r="W35" s="476" t="s">
        <v>1344</v>
      </c>
      <c r="X35" s="476" t="s">
        <v>1344</v>
      </c>
      <c r="Y35" s="476" t="s">
        <v>1344</v>
      </c>
      <c r="Z35" s="476" t="s">
        <v>1344</v>
      </c>
      <c r="AA35" s="476" t="s">
        <v>1344</v>
      </c>
      <c r="AB35" s="476" t="s">
        <v>1344</v>
      </c>
      <c r="AC35" s="476" t="s">
        <v>1344</v>
      </c>
      <c r="AD35" s="476" t="s">
        <v>1344</v>
      </c>
    </row>
    <row r="36" spans="2:30">
      <c r="B36" s="729">
        <v>24</v>
      </c>
      <c r="C36" s="730" t="s">
        <v>433</v>
      </c>
      <c r="D36" s="476" t="s">
        <v>1223</v>
      </c>
      <c r="E36" s="476" t="s">
        <v>1223</v>
      </c>
      <c r="F36" s="476" t="s">
        <v>1223</v>
      </c>
      <c r="G36" s="476" t="s">
        <v>1223</v>
      </c>
      <c r="H36" s="476" t="s">
        <v>1223</v>
      </c>
      <c r="I36" s="476" t="s">
        <v>1223</v>
      </c>
      <c r="J36" s="476" t="s">
        <v>1223</v>
      </c>
      <c r="K36" s="476" t="s">
        <v>1223</v>
      </c>
      <c r="L36" s="476" t="s">
        <v>1223</v>
      </c>
      <c r="M36" s="476" t="s">
        <v>1223</v>
      </c>
      <c r="N36" s="476" t="s">
        <v>1223</v>
      </c>
      <c r="O36" s="476" t="s">
        <v>1223</v>
      </c>
      <c r="P36" s="476" t="s">
        <v>1223</v>
      </c>
      <c r="Q36" s="476" t="s">
        <v>1223</v>
      </c>
      <c r="R36" s="476" t="s">
        <v>1223</v>
      </c>
      <c r="S36" s="476" t="s">
        <v>1223</v>
      </c>
      <c r="T36" s="476" t="s">
        <v>1223</v>
      </c>
      <c r="U36" s="476" t="s">
        <v>1223</v>
      </c>
      <c r="V36" s="476" t="s">
        <v>1223</v>
      </c>
      <c r="W36" s="476" t="s">
        <v>1223</v>
      </c>
      <c r="X36" s="476" t="s">
        <v>1223</v>
      </c>
      <c r="Y36" s="476" t="s">
        <v>1223</v>
      </c>
      <c r="Z36" s="476" t="s">
        <v>1223</v>
      </c>
      <c r="AA36" s="476" t="s">
        <v>1223</v>
      </c>
      <c r="AB36" s="476" t="s">
        <v>1223</v>
      </c>
      <c r="AC36" s="476" t="s">
        <v>1223</v>
      </c>
      <c r="AD36" s="476" t="s">
        <v>1223</v>
      </c>
    </row>
    <row r="37" spans="2:30">
      <c r="B37" s="729">
        <v>25</v>
      </c>
      <c r="C37" s="730" t="s">
        <v>434</v>
      </c>
      <c r="D37" s="476" t="s">
        <v>1223</v>
      </c>
      <c r="E37" s="476" t="s">
        <v>1223</v>
      </c>
      <c r="F37" s="476" t="s">
        <v>1223</v>
      </c>
      <c r="G37" s="476" t="s">
        <v>1223</v>
      </c>
      <c r="H37" s="476" t="s">
        <v>1223</v>
      </c>
      <c r="I37" s="476" t="s">
        <v>1223</v>
      </c>
      <c r="J37" s="476" t="s">
        <v>1223</v>
      </c>
      <c r="K37" s="476" t="s">
        <v>1223</v>
      </c>
      <c r="L37" s="476" t="s">
        <v>1223</v>
      </c>
      <c r="M37" s="476" t="s">
        <v>1223</v>
      </c>
      <c r="N37" s="476" t="s">
        <v>1223</v>
      </c>
      <c r="O37" s="476" t="s">
        <v>1223</v>
      </c>
      <c r="P37" s="476" t="s">
        <v>1223</v>
      </c>
      <c r="Q37" s="476" t="s">
        <v>1223</v>
      </c>
      <c r="R37" s="476" t="s">
        <v>1223</v>
      </c>
      <c r="S37" s="476" t="s">
        <v>1223</v>
      </c>
      <c r="T37" s="476" t="s">
        <v>1223</v>
      </c>
      <c r="U37" s="476" t="s">
        <v>1223</v>
      </c>
      <c r="V37" s="476" t="s">
        <v>1223</v>
      </c>
      <c r="W37" s="476" t="s">
        <v>1223</v>
      </c>
      <c r="X37" s="476" t="s">
        <v>1223</v>
      </c>
      <c r="Y37" s="476" t="s">
        <v>1223</v>
      </c>
      <c r="Z37" s="476" t="s">
        <v>1223</v>
      </c>
      <c r="AA37" s="476" t="s">
        <v>1223</v>
      </c>
      <c r="AB37" s="476" t="s">
        <v>1223</v>
      </c>
      <c r="AC37" s="476" t="s">
        <v>1223</v>
      </c>
      <c r="AD37" s="476" t="s">
        <v>1223</v>
      </c>
    </row>
    <row r="38" spans="2:30">
      <c r="B38" s="729">
        <v>26</v>
      </c>
      <c r="C38" s="730" t="s">
        <v>435</v>
      </c>
      <c r="D38" s="476" t="s">
        <v>1223</v>
      </c>
      <c r="E38" s="476" t="s">
        <v>1223</v>
      </c>
      <c r="F38" s="476" t="s">
        <v>1223</v>
      </c>
      <c r="G38" s="476" t="s">
        <v>1223</v>
      </c>
      <c r="H38" s="476" t="s">
        <v>1223</v>
      </c>
      <c r="I38" s="476" t="s">
        <v>1223</v>
      </c>
      <c r="J38" s="476" t="s">
        <v>1223</v>
      </c>
      <c r="K38" s="476" t="s">
        <v>1223</v>
      </c>
      <c r="L38" s="476" t="s">
        <v>1223</v>
      </c>
      <c r="M38" s="476" t="s">
        <v>1223</v>
      </c>
      <c r="N38" s="476" t="s">
        <v>1223</v>
      </c>
      <c r="O38" s="476" t="s">
        <v>1223</v>
      </c>
      <c r="P38" s="476" t="s">
        <v>1223</v>
      </c>
      <c r="Q38" s="476" t="s">
        <v>1223</v>
      </c>
      <c r="R38" s="476" t="s">
        <v>1223</v>
      </c>
      <c r="S38" s="476" t="s">
        <v>1223</v>
      </c>
      <c r="T38" s="476" t="s">
        <v>1223</v>
      </c>
      <c r="U38" s="476" t="s">
        <v>1223</v>
      </c>
      <c r="V38" s="476" t="s">
        <v>1223</v>
      </c>
      <c r="W38" s="476" t="s">
        <v>1223</v>
      </c>
      <c r="X38" s="476" t="s">
        <v>1223</v>
      </c>
      <c r="Y38" s="476" t="s">
        <v>1223</v>
      </c>
      <c r="Z38" s="476" t="s">
        <v>1223</v>
      </c>
      <c r="AA38" s="476" t="s">
        <v>1223</v>
      </c>
      <c r="AB38" s="476" t="s">
        <v>1223</v>
      </c>
      <c r="AC38" s="476" t="s">
        <v>1223</v>
      </c>
      <c r="AD38" s="476" t="s">
        <v>1223</v>
      </c>
    </row>
    <row r="39" spans="2:30">
      <c r="B39" s="729">
        <v>27</v>
      </c>
      <c r="C39" s="730" t="s">
        <v>436</v>
      </c>
      <c r="D39" s="476" t="s">
        <v>1223</v>
      </c>
      <c r="E39" s="476" t="s">
        <v>1223</v>
      </c>
      <c r="F39" s="476" t="s">
        <v>1223</v>
      </c>
      <c r="G39" s="476" t="s">
        <v>1223</v>
      </c>
      <c r="H39" s="476" t="s">
        <v>1223</v>
      </c>
      <c r="I39" s="476" t="s">
        <v>1223</v>
      </c>
      <c r="J39" s="476" t="s">
        <v>1223</v>
      </c>
      <c r="K39" s="476" t="s">
        <v>1223</v>
      </c>
      <c r="L39" s="476" t="s">
        <v>1223</v>
      </c>
      <c r="M39" s="476" t="s">
        <v>1223</v>
      </c>
      <c r="N39" s="476" t="s">
        <v>1223</v>
      </c>
      <c r="O39" s="476" t="s">
        <v>1223</v>
      </c>
      <c r="P39" s="476" t="s">
        <v>1223</v>
      </c>
      <c r="Q39" s="476" t="s">
        <v>1223</v>
      </c>
      <c r="R39" s="476" t="s">
        <v>1223</v>
      </c>
      <c r="S39" s="476" t="s">
        <v>1223</v>
      </c>
      <c r="T39" s="476" t="s">
        <v>1223</v>
      </c>
      <c r="U39" s="476" t="s">
        <v>1223</v>
      </c>
      <c r="V39" s="476" t="s">
        <v>1223</v>
      </c>
      <c r="W39" s="476" t="s">
        <v>1223</v>
      </c>
      <c r="X39" s="476" t="s">
        <v>1223</v>
      </c>
      <c r="Y39" s="476" t="s">
        <v>1223</v>
      </c>
      <c r="Z39" s="476" t="s">
        <v>1223</v>
      </c>
      <c r="AA39" s="476" t="s">
        <v>1223</v>
      </c>
      <c r="AB39" s="476" t="s">
        <v>1223</v>
      </c>
      <c r="AC39" s="476" t="s">
        <v>1223</v>
      </c>
      <c r="AD39" s="476" t="s">
        <v>1223</v>
      </c>
    </row>
    <row r="40" spans="2:30">
      <c r="B40" s="729">
        <v>28</v>
      </c>
      <c r="C40" s="730" t="s">
        <v>437</v>
      </c>
      <c r="D40" s="476" t="s">
        <v>1223</v>
      </c>
      <c r="E40" s="476" t="s">
        <v>1223</v>
      </c>
      <c r="F40" s="476" t="s">
        <v>1223</v>
      </c>
      <c r="G40" s="476" t="s">
        <v>1223</v>
      </c>
      <c r="H40" s="476" t="s">
        <v>1223</v>
      </c>
      <c r="I40" s="476" t="s">
        <v>1223</v>
      </c>
      <c r="J40" s="476" t="s">
        <v>1223</v>
      </c>
      <c r="K40" s="476" t="s">
        <v>1223</v>
      </c>
      <c r="L40" s="476" t="s">
        <v>1223</v>
      </c>
      <c r="M40" s="476" t="s">
        <v>1223</v>
      </c>
      <c r="N40" s="476" t="s">
        <v>1223</v>
      </c>
      <c r="O40" s="476" t="s">
        <v>1223</v>
      </c>
      <c r="P40" s="476" t="s">
        <v>1223</v>
      </c>
      <c r="Q40" s="476" t="s">
        <v>1223</v>
      </c>
      <c r="R40" s="476" t="s">
        <v>1223</v>
      </c>
      <c r="S40" s="476" t="s">
        <v>1223</v>
      </c>
      <c r="T40" s="476" t="s">
        <v>1223</v>
      </c>
      <c r="U40" s="476" t="s">
        <v>1223</v>
      </c>
      <c r="V40" s="476" t="s">
        <v>1223</v>
      </c>
      <c r="W40" s="476" t="s">
        <v>1223</v>
      </c>
      <c r="X40" s="476" t="s">
        <v>1223</v>
      </c>
      <c r="Y40" s="476" t="s">
        <v>1223</v>
      </c>
      <c r="Z40" s="476" t="s">
        <v>1223</v>
      </c>
      <c r="AA40" s="476" t="s">
        <v>1223</v>
      </c>
      <c r="AB40" s="476" t="s">
        <v>1223</v>
      </c>
      <c r="AC40" s="476" t="s">
        <v>1223</v>
      </c>
      <c r="AD40" s="476" t="s">
        <v>1223</v>
      </c>
    </row>
    <row r="41" spans="2:30">
      <c r="B41" s="729">
        <v>29</v>
      </c>
      <c r="C41" s="730" t="s">
        <v>438</v>
      </c>
      <c r="D41" s="476" t="s">
        <v>1223</v>
      </c>
      <c r="E41" s="476" t="s">
        <v>1223</v>
      </c>
      <c r="F41" s="476" t="s">
        <v>1223</v>
      </c>
      <c r="G41" s="476" t="s">
        <v>1223</v>
      </c>
      <c r="H41" s="476" t="s">
        <v>1223</v>
      </c>
      <c r="I41" s="476" t="s">
        <v>1223</v>
      </c>
      <c r="J41" s="476" t="s">
        <v>1223</v>
      </c>
      <c r="K41" s="476" t="s">
        <v>1223</v>
      </c>
      <c r="L41" s="476" t="s">
        <v>1223</v>
      </c>
      <c r="M41" s="476" t="s">
        <v>1223</v>
      </c>
      <c r="N41" s="476" t="s">
        <v>1223</v>
      </c>
      <c r="O41" s="476" t="s">
        <v>1223</v>
      </c>
      <c r="P41" s="476" t="s">
        <v>1223</v>
      </c>
      <c r="Q41" s="476" t="s">
        <v>1223</v>
      </c>
      <c r="R41" s="476" t="s">
        <v>1223</v>
      </c>
      <c r="S41" s="476" t="s">
        <v>1223</v>
      </c>
      <c r="T41" s="476" t="s">
        <v>1223</v>
      </c>
      <c r="U41" s="476" t="s">
        <v>1223</v>
      </c>
      <c r="V41" s="476" t="s">
        <v>1223</v>
      </c>
      <c r="W41" s="476" t="s">
        <v>1223</v>
      </c>
      <c r="X41" s="476" t="s">
        <v>1223</v>
      </c>
      <c r="Y41" s="476" t="s">
        <v>1223</v>
      </c>
      <c r="Z41" s="476" t="s">
        <v>1223</v>
      </c>
      <c r="AA41" s="476" t="s">
        <v>1223</v>
      </c>
      <c r="AB41" s="476" t="s">
        <v>1223</v>
      </c>
      <c r="AC41" s="476" t="s">
        <v>1223</v>
      </c>
      <c r="AD41" s="476" t="s">
        <v>1223</v>
      </c>
    </row>
    <row r="42" spans="2:30">
      <c r="B42" s="729">
        <v>30</v>
      </c>
      <c r="C42" s="730" t="s">
        <v>439</v>
      </c>
      <c r="D42" s="476" t="s">
        <v>1261</v>
      </c>
      <c r="E42" s="476" t="s">
        <v>1261</v>
      </c>
      <c r="F42" s="476" t="s">
        <v>1261</v>
      </c>
      <c r="G42" s="476" t="s">
        <v>1261</v>
      </c>
      <c r="H42" s="476" t="s">
        <v>1261</v>
      </c>
      <c r="I42" s="476" t="s">
        <v>1261</v>
      </c>
      <c r="J42" s="476" t="s">
        <v>1261</v>
      </c>
      <c r="K42" s="476" t="s">
        <v>1261</v>
      </c>
      <c r="L42" s="476" t="s">
        <v>1261</v>
      </c>
      <c r="M42" s="476" t="s">
        <v>1261</v>
      </c>
      <c r="N42" s="476" t="s">
        <v>1261</v>
      </c>
      <c r="O42" s="476" t="s">
        <v>1261</v>
      </c>
      <c r="P42" s="476" t="s">
        <v>1261</v>
      </c>
      <c r="Q42" s="476" t="s">
        <v>1261</v>
      </c>
      <c r="R42" s="476" t="s">
        <v>1261</v>
      </c>
      <c r="S42" s="476" t="s">
        <v>1261</v>
      </c>
      <c r="T42" s="476" t="s">
        <v>1261</v>
      </c>
      <c r="U42" s="476" t="s">
        <v>1261</v>
      </c>
      <c r="V42" s="476" t="s">
        <v>1261</v>
      </c>
      <c r="W42" s="476" t="s">
        <v>1261</v>
      </c>
      <c r="X42" s="476" t="s">
        <v>1261</v>
      </c>
      <c r="Y42" s="476" t="s">
        <v>1261</v>
      </c>
      <c r="Z42" s="476" t="s">
        <v>1261</v>
      </c>
      <c r="AA42" s="476" t="s">
        <v>1261</v>
      </c>
      <c r="AB42" s="476" t="s">
        <v>1261</v>
      </c>
      <c r="AC42" s="476" t="s">
        <v>1261</v>
      </c>
      <c r="AD42" s="476" t="s">
        <v>1261</v>
      </c>
    </row>
    <row r="43" spans="2:30">
      <c r="B43" s="729">
        <v>31</v>
      </c>
      <c r="C43" s="730" t="s">
        <v>440</v>
      </c>
      <c r="D43" s="476" t="s">
        <v>1223</v>
      </c>
      <c r="E43" s="476" t="s">
        <v>1223</v>
      </c>
      <c r="F43" s="476" t="s">
        <v>1223</v>
      </c>
      <c r="G43" s="476" t="s">
        <v>1223</v>
      </c>
      <c r="H43" s="476" t="s">
        <v>1223</v>
      </c>
      <c r="I43" s="476" t="s">
        <v>1223</v>
      </c>
      <c r="J43" s="476" t="s">
        <v>1223</v>
      </c>
      <c r="K43" s="476" t="s">
        <v>1223</v>
      </c>
      <c r="L43" s="476" t="s">
        <v>1223</v>
      </c>
      <c r="M43" s="476" t="s">
        <v>1223</v>
      </c>
      <c r="N43" s="476" t="s">
        <v>1223</v>
      </c>
      <c r="O43" s="476" t="s">
        <v>1223</v>
      </c>
      <c r="P43" s="476" t="s">
        <v>1223</v>
      </c>
      <c r="Q43" s="476" t="s">
        <v>1223</v>
      </c>
      <c r="R43" s="476" t="s">
        <v>1223</v>
      </c>
      <c r="S43" s="476" t="s">
        <v>1223</v>
      </c>
      <c r="T43" s="476" t="s">
        <v>1223</v>
      </c>
      <c r="U43" s="476" t="s">
        <v>1223</v>
      </c>
      <c r="V43" s="476" t="s">
        <v>1223</v>
      </c>
      <c r="W43" s="476" t="s">
        <v>1223</v>
      </c>
      <c r="X43" s="476" t="s">
        <v>1223</v>
      </c>
      <c r="Y43" s="476" t="s">
        <v>1223</v>
      </c>
      <c r="Z43" s="476" t="s">
        <v>1223</v>
      </c>
      <c r="AA43" s="476" t="s">
        <v>1223</v>
      </c>
      <c r="AB43" s="476" t="s">
        <v>1223</v>
      </c>
      <c r="AC43" s="476" t="s">
        <v>1223</v>
      </c>
      <c r="AD43" s="476" t="s">
        <v>1223</v>
      </c>
    </row>
    <row r="44" spans="2:30">
      <c r="B44" s="729">
        <v>32</v>
      </c>
      <c r="C44" s="730" t="s">
        <v>441</v>
      </c>
      <c r="D44" s="476" t="s">
        <v>1223</v>
      </c>
      <c r="E44" s="476" t="s">
        <v>1223</v>
      </c>
      <c r="F44" s="476" t="s">
        <v>1223</v>
      </c>
      <c r="G44" s="476" t="s">
        <v>1223</v>
      </c>
      <c r="H44" s="476" t="s">
        <v>1223</v>
      </c>
      <c r="I44" s="476" t="s">
        <v>1223</v>
      </c>
      <c r="J44" s="476" t="s">
        <v>1223</v>
      </c>
      <c r="K44" s="476" t="s">
        <v>1223</v>
      </c>
      <c r="L44" s="476" t="s">
        <v>1223</v>
      </c>
      <c r="M44" s="476" t="s">
        <v>1223</v>
      </c>
      <c r="N44" s="476" t="s">
        <v>1223</v>
      </c>
      <c r="O44" s="476" t="s">
        <v>1223</v>
      </c>
      <c r="P44" s="476" t="s">
        <v>1223</v>
      </c>
      <c r="Q44" s="476" t="s">
        <v>1223</v>
      </c>
      <c r="R44" s="476" t="s">
        <v>1223</v>
      </c>
      <c r="S44" s="476" t="s">
        <v>1223</v>
      </c>
      <c r="T44" s="476" t="s">
        <v>1223</v>
      </c>
      <c r="U44" s="476" t="s">
        <v>1223</v>
      </c>
      <c r="V44" s="476" t="s">
        <v>1223</v>
      </c>
      <c r="W44" s="476" t="s">
        <v>1223</v>
      </c>
      <c r="X44" s="476" t="s">
        <v>1223</v>
      </c>
      <c r="Y44" s="476" t="s">
        <v>1223</v>
      </c>
      <c r="Z44" s="476" t="s">
        <v>1223</v>
      </c>
      <c r="AA44" s="476" t="s">
        <v>1223</v>
      </c>
      <c r="AB44" s="476" t="s">
        <v>1223</v>
      </c>
      <c r="AC44" s="476" t="s">
        <v>1223</v>
      </c>
      <c r="AD44" s="476" t="s">
        <v>1223</v>
      </c>
    </row>
    <row r="45" spans="2:30" ht="29.1" customHeight="1">
      <c r="B45" s="729">
        <v>33</v>
      </c>
      <c r="C45" s="730" t="s">
        <v>442</v>
      </c>
      <c r="D45" s="476" t="s">
        <v>1223</v>
      </c>
      <c r="E45" s="476" t="s">
        <v>1223</v>
      </c>
      <c r="F45" s="476" t="s">
        <v>1223</v>
      </c>
      <c r="G45" s="476" t="s">
        <v>1223</v>
      </c>
      <c r="H45" s="476" t="s">
        <v>1223</v>
      </c>
      <c r="I45" s="476" t="s">
        <v>1223</v>
      </c>
      <c r="J45" s="476" t="s">
        <v>1223</v>
      </c>
      <c r="K45" s="476" t="s">
        <v>1223</v>
      </c>
      <c r="L45" s="476" t="s">
        <v>1223</v>
      </c>
      <c r="M45" s="476" t="s">
        <v>1223</v>
      </c>
      <c r="N45" s="476" t="s">
        <v>1223</v>
      </c>
      <c r="O45" s="476" t="s">
        <v>1223</v>
      </c>
      <c r="P45" s="476" t="s">
        <v>1223</v>
      </c>
      <c r="Q45" s="476" t="s">
        <v>1223</v>
      </c>
      <c r="R45" s="476" t="s">
        <v>1223</v>
      </c>
      <c r="S45" s="476" t="s">
        <v>1223</v>
      </c>
      <c r="T45" s="476" t="s">
        <v>1223</v>
      </c>
      <c r="U45" s="476" t="s">
        <v>1223</v>
      </c>
      <c r="V45" s="476" t="s">
        <v>1223</v>
      </c>
      <c r="W45" s="476" t="s">
        <v>1223</v>
      </c>
      <c r="X45" s="476" t="s">
        <v>1223</v>
      </c>
      <c r="Y45" s="476" t="s">
        <v>1223</v>
      </c>
      <c r="Z45" s="476" t="s">
        <v>1223</v>
      </c>
      <c r="AA45" s="476" t="s">
        <v>1223</v>
      </c>
      <c r="AB45" s="476" t="s">
        <v>1223</v>
      </c>
      <c r="AC45" s="476" t="s">
        <v>1223</v>
      </c>
      <c r="AD45" s="476" t="s">
        <v>1223</v>
      </c>
    </row>
    <row r="46" spans="2:30">
      <c r="B46" s="729">
        <v>34</v>
      </c>
      <c r="C46" s="730" t="s">
        <v>443</v>
      </c>
      <c r="D46" s="476" t="s">
        <v>1223</v>
      </c>
      <c r="E46" s="476" t="s">
        <v>1223</v>
      </c>
      <c r="F46" s="476" t="s">
        <v>1223</v>
      </c>
      <c r="G46" s="476" t="s">
        <v>1223</v>
      </c>
      <c r="H46" s="476" t="s">
        <v>1223</v>
      </c>
      <c r="I46" s="476" t="s">
        <v>1223</v>
      </c>
      <c r="J46" s="476" t="s">
        <v>1223</v>
      </c>
      <c r="K46" s="476" t="s">
        <v>1223</v>
      </c>
      <c r="L46" s="476" t="s">
        <v>1223</v>
      </c>
      <c r="M46" s="476" t="s">
        <v>1223</v>
      </c>
      <c r="N46" s="476" t="s">
        <v>1223</v>
      </c>
      <c r="O46" s="476" t="s">
        <v>1223</v>
      </c>
      <c r="P46" s="476" t="s">
        <v>1223</v>
      </c>
      <c r="Q46" s="476" t="s">
        <v>1223</v>
      </c>
      <c r="R46" s="476" t="s">
        <v>1223</v>
      </c>
      <c r="S46" s="476" t="s">
        <v>1223</v>
      </c>
      <c r="T46" s="476" t="s">
        <v>1223</v>
      </c>
      <c r="U46" s="476" t="s">
        <v>1223</v>
      </c>
      <c r="V46" s="476" t="s">
        <v>1223</v>
      </c>
      <c r="W46" s="476" t="s">
        <v>1223</v>
      </c>
      <c r="X46" s="476" t="s">
        <v>1223</v>
      </c>
      <c r="Y46" s="476" t="s">
        <v>1223</v>
      </c>
      <c r="Z46" s="476" t="s">
        <v>1223</v>
      </c>
      <c r="AA46" s="476" t="s">
        <v>1223</v>
      </c>
      <c r="AB46" s="476" t="s">
        <v>1223</v>
      </c>
      <c r="AC46" s="476" t="s">
        <v>1223</v>
      </c>
      <c r="AD46" s="476" t="s">
        <v>1223</v>
      </c>
    </row>
    <row r="47" spans="2:30">
      <c r="B47" s="729" t="s">
        <v>444</v>
      </c>
      <c r="C47" s="730" t="s">
        <v>445</v>
      </c>
      <c r="D47" s="476" t="s">
        <v>1223</v>
      </c>
      <c r="E47" s="476" t="s">
        <v>1223</v>
      </c>
      <c r="F47" s="476" t="s">
        <v>1223</v>
      </c>
      <c r="G47" s="476" t="s">
        <v>1223</v>
      </c>
      <c r="H47" s="476" t="s">
        <v>1223</v>
      </c>
      <c r="I47" s="476" t="s">
        <v>1223</v>
      </c>
      <c r="J47" s="476" t="s">
        <v>1223</v>
      </c>
      <c r="K47" s="476" t="s">
        <v>1223</v>
      </c>
      <c r="L47" s="476" t="s">
        <v>1223</v>
      </c>
      <c r="M47" s="476" t="s">
        <v>1223</v>
      </c>
      <c r="N47" s="476" t="s">
        <v>1223</v>
      </c>
      <c r="O47" s="476" t="s">
        <v>1223</v>
      </c>
      <c r="P47" s="476" t="s">
        <v>1223</v>
      </c>
      <c r="Q47" s="476" t="s">
        <v>1223</v>
      </c>
      <c r="R47" s="476" t="s">
        <v>1223</v>
      </c>
      <c r="S47" s="476" t="s">
        <v>1223</v>
      </c>
      <c r="T47" s="476" t="s">
        <v>1223</v>
      </c>
      <c r="U47" s="476" t="s">
        <v>1223</v>
      </c>
      <c r="V47" s="476" t="s">
        <v>1223</v>
      </c>
      <c r="W47" s="476" t="s">
        <v>1223</v>
      </c>
      <c r="X47" s="476" t="s">
        <v>1223</v>
      </c>
      <c r="Y47" s="476" t="s">
        <v>1223</v>
      </c>
      <c r="Z47" s="476" t="s">
        <v>1223</v>
      </c>
      <c r="AA47" s="476" t="s">
        <v>1223</v>
      </c>
      <c r="AB47" s="476" t="s">
        <v>1223</v>
      </c>
      <c r="AC47" s="476" t="s">
        <v>1223</v>
      </c>
      <c r="AD47" s="476" t="s">
        <v>1223</v>
      </c>
    </row>
    <row r="48" spans="2:30">
      <c r="B48" s="729" t="s">
        <v>446</v>
      </c>
      <c r="C48" s="730" t="s">
        <v>447</v>
      </c>
      <c r="D48" s="476">
        <v>10</v>
      </c>
      <c r="E48" s="476">
        <v>10</v>
      </c>
      <c r="F48" s="476">
        <v>10</v>
      </c>
      <c r="G48" s="476">
        <v>10</v>
      </c>
      <c r="H48" s="476">
        <v>10</v>
      </c>
      <c r="I48" s="476">
        <v>10</v>
      </c>
      <c r="J48" s="476">
        <v>10</v>
      </c>
      <c r="K48" s="476">
        <v>10</v>
      </c>
      <c r="L48" s="476">
        <v>10</v>
      </c>
      <c r="M48" s="476">
        <v>10</v>
      </c>
      <c r="N48" s="476">
        <v>10</v>
      </c>
      <c r="O48" s="476">
        <v>10</v>
      </c>
      <c r="P48" s="476">
        <v>10</v>
      </c>
      <c r="Q48" s="476">
        <v>10</v>
      </c>
      <c r="R48" s="476">
        <v>10</v>
      </c>
      <c r="S48" s="476">
        <v>10</v>
      </c>
      <c r="T48" s="476">
        <v>10</v>
      </c>
      <c r="U48" s="476">
        <v>10</v>
      </c>
      <c r="V48" s="476">
        <v>10</v>
      </c>
      <c r="W48" s="476">
        <v>10</v>
      </c>
      <c r="X48" s="476">
        <v>10</v>
      </c>
      <c r="Y48" s="476">
        <v>10</v>
      </c>
      <c r="Z48" s="476">
        <v>10</v>
      </c>
      <c r="AA48" s="476">
        <v>10</v>
      </c>
      <c r="AB48" s="476">
        <v>10</v>
      </c>
      <c r="AC48" s="476">
        <v>10</v>
      </c>
      <c r="AD48" s="476">
        <v>10</v>
      </c>
    </row>
    <row r="49" spans="2:30" ht="20.25" customHeight="1">
      <c r="B49" s="729">
        <v>35</v>
      </c>
      <c r="C49" s="730" t="s">
        <v>448</v>
      </c>
      <c r="D49" s="476" t="s">
        <v>1223</v>
      </c>
      <c r="E49" s="476" t="s">
        <v>1223</v>
      </c>
      <c r="F49" s="476" t="s">
        <v>1223</v>
      </c>
      <c r="G49" s="476" t="s">
        <v>1223</v>
      </c>
      <c r="H49" s="476" t="s">
        <v>1223</v>
      </c>
      <c r="I49" s="476" t="s">
        <v>1223</v>
      </c>
      <c r="J49" s="476" t="s">
        <v>1223</v>
      </c>
      <c r="K49" s="476" t="s">
        <v>1223</v>
      </c>
      <c r="L49" s="476" t="s">
        <v>1223</v>
      </c>
      <c r="M49" s="476" t="s">
        <v>1223</v>
      </c>
      <c r="N49" s="476" t="s">
        <v>1223</v>
      </c>
      <c r="O49" s="476" t="s">
        <v>1223</v>
      </c>
      <c r="P49" s="476" t="s">
        <v>1223</v>
      </c>
      <c r="Q49" s="476" t="s">
        <v>1223</v>
      </c>
      <c r="R49" s="476" t="s">
        <v>1223</v>
      </c>
      <c r="S49" s="476" t="s">
        <v>1223</v>
      </c>
      <c r="T49" s="476" t="s">
        <v>1223</v>
      </c>
      <c r="U49" s="476" t="s">
        <v>1223</v>
      </c>
      <c r="V49" s="476" t="s">
        <v>1223</v>
      </c>
      <c r="W49" s="476" t="s">
        <v>1223</v>
      </c>
      <c r="X49" s="476" t="s">
        <v>1223</v>
      </c>
      <c r="Y49" s="476" t="s">
        <v>1223</v>
      </c>
      <c r="Z49" s="476" t="s">
        <v>1223</v>
      </c>
      <c r="AA49" s="476" t="s">
        <v>1223</v>
      </c>
      <c r="AB49" s="476" t="s">
        <v>1223</v>
      </c>
      <c r="AC49" s="476" t="s">
        <v>1223</v>
      </c>
      <c r="AD49" s="476" t="s">
        <v>1223</v>
      </c>
    </row>
    <row r="50" spans="2:30">
      <c r="B50" s="729">
        <v>36</v>
      </c>
      <c r="C50" s="730" t="s">
        <v>449</v>
      </c>
      <c r="D50" s="476" t="s">
        <v>1261</v>
      </c>
      <c r="E50" s="476" t="s">
        <v>1261</v>
      </c>
      <c r="F50" s="476" t="s">
        <v>1261</v>
      </c>
      <c r="G50" s="476" t="s">
        <v>1261</v>
      </c>
      <c r="H50" s="476" t="s">
        <v>1261</v>
      </c>
      <c r="I50" s="476" t="s">
        <v>1261</v>
      </c>
      <c r="J50" s="476" t="s">
        <v>1261</v>
      </c>
      <c r="K50" s="476" t="s">
        <v>1261</v>
      </c>
      <c r="L50" s="476" t="s">
        <v>1261</v>
      </c>
      <c r="M50" s="476" t="s">
        <v>1261</v>
      </c>
      <c r="N50" s="476" t="s">
        <v>1261</v>
      </c>
      <c r="O50" s="476" t="s">
        <v>1261</v>
      </c>
      <c r="P50" s="476" t="s">
        <v>1261</v>
      </c>
      <c r="Q50" s="476" t="s">
        <v>1261</v>
      </c>
      <c r="R50" s="476" t="s">
        <v>1261</v>
      </c>
      <c r="S50" s="476" t="s">
        <v>1261</v>
      </c>
      <c r="T50" s="476" t="s">
        <v>1261</v>
      </c>
      <c r="U50" s="476" t="s">
        <v>1261</v>
      </c>
      <c r="V50" s="476" t="s">
        <v>1261</v>
      </c>
      <c r="W50" s="476" t="s">
        <v>1261</v>
      </c>
      <c r="X50" s="476" t="s">
        <v>1261</v>
      </c>
      <c r="Y50" s="476" t="s">
        <v>1261</v>
      </c>
      <c r="Z50" s="476" t="s">
        <v>1261</v>
      </c>
      <c r="AA50" s="476" t="s">
        <v>1261</v>
      </c>
      <c r="AB50" s="476" t="s">
        <v>1261</v>
      </c>
      <c r="AC50" s="476" t="s">
        <v>1261</v>
      </c>
      <c r="AD50" s="476" t="s">
        <v>1261</v>
      </c>
    </row>
    <row r="51" spans="2:30">
      <c r="B51" s="729">
        <v>37</v>
      </c>
      <c r="C51" s="730" t="s">
        <v>450</v>
      </c>
      <c r="D51" s="476" t="s">
        <v>1223</v>
      </c>
      <c r="E51" s="476" t="s">
        <v>1223</v>
      </c>
      <c r="F51" s="476" t="s">
        <v>1223</v>
      </c>
      <c r="G51" s="476" t="s">
        <v>1223</v>
      </c>
      <c r="H51" s="476" t="s">
        <v>1223</v>
      </c>
      <c r="I51" s="476" t="s">
        <v>1223</v>
      </c>
      <c r="J51" s="476" t="s">
        <v>1223</v>
      </c>
      <c r="K51" s="476" t="s">
        <v>1223</v>
      </c>
      <c r="L51" s="476" t="s">
        <v>1223</v>
      </c>
      <c r="M51" s="476" t="s">
        <v>1223</v>
      </c>
      <c r="N51" s="476" t="s">
        <v>1223</v>
      </c>
      <c r="O51" s="476" t="s">
        <v>1223</v>
      </c>
      <c r="P51" s="476" t="s">
        <v>1223</v>
      </c>
      <c r="Q51" s="476" t="s">
        <v>1223</v>
      </c>
      <c r="R51" s="476" t="s">
        <v>1223</v>
      </c>
      <c r="S51" s="476" t="s">
        <v>1223</v>
      </c>
      <c r="T51" s="476" t="s">
        <v>1223</v>
      </c>
      <c r="U51" s="476" t="s">
        <v>1223</v>
      </c>
      <c r="V51" s="476" t="s">
        <v>1223</v>
      </c>
      <c r="W51" s="476" t="s">
        <v>1223</v>
      </c>
      <c r="X51" s="476" t="s">
        <v>1223</v>
      </c>
      <c r="Y51" s="476" t="s">
        <v>1223</v>
      </c>
      <c r="Z51" s="476" t="s">
        <v>1223</v>
      </c>
      <c r="AA51" s="476" t="s">
        <v>1223</v>
      </c>
      <c r="AB51" s="476" t="s">
        <v>1223</v>
      </c>
      <c r="AC51" s="476" t="s">
        <v>1223</v>
      </c>
      <c r="AD51" s="476" t="s">
        <v>1223</v>
      </c>
    </row>
    <row r="52" spans="2:30" ht="15.75" thickBot="1">
      <c r="B52" s="744" t="s">
        <v>451</v>
      </c>
      <c r="C52" s="745" t="s">
        <v>452</v>
      </c>
      <c r="D52" s="480" t="s">
        <v>1334</v>
      </c>
      <c r="E52" s="480" t="s">
        <v>1334</v>
      </c>
      <c r="F52" s="480" t="s">
        <v>1334</v>
      </c>
      <c r="G52" s="480" t="s">
        <v>1334</v>
      </c>
      <c r="H52" s="480" t="s">
        <v>1334</v>
      </c>
      <c r="I52" s="480" t="s">
        <v>1334</v>
      </c>
      <c r="J52" s="480" t="s">
        <v>1334</v>
      </c>
      <c r="K52" s="480" t="s">
        <v>1334</v>
      </c>
      <c r="L52" s="480" t="s">
        <v>1334</v>
      </c>
      <c r="M52" s="480" t="s">
        <v>1334</v>
      </c>
      <c r="N52" s="480" t="s">
        <v>1334</v>
      </c>
      <c r="O52" s="480" t="s">
        <v>1334</v>
      </c>
      <c r="P52" s="480" t="s">
        <v>1334</v>
      </c>
      <c r="Q52" s="480" t="s">
        <v>1334</v>
      </c>
      <c r="R52" s="480" t="s">
        <v>1334</v>
      </c>
      <c r="S52" s="480" t="s">
        <v>1334</v>
      </c>
      <c r="T52" s="480" t="s">
        <v>1334</v>
      </c>
      <c r="U52" s="480" t="s">
        <v>1334</v>
      </c>
      <c r="V52" s="480" t="s">
        <v>1334</v>
      </c>
      <c r="W52" s="480" t="s">
        <v>1334</v>
      </c>
      <c r="X52" s="480" t="s">
        <v>1334</v>
      </c>
      <c r="Y52" s="480" t="s">
        <v>1334</v>
      </c>
      <c r="Z52" s="480" t="s">
        <v>1334</v>
      </c>
      <c r="AA52" s="480" t="s">
        <v>1334</v>
      </c>
      <c r="AB52" s="480" t="s">
        <v>1334</v>
      </c>
      <c r="AC52" s="480" t="s">
        <v>1334</v>
      </c>
      <c r="AD52" s="480" t="s">
        <v>1334</v>
      </c>
    </row>
    <row r="53" spans="2:30">
      <c r="B53" s="746"/>
    </row>
    <row r="54" spans="2:30">
      <c r="B54" s="746"/>
    </row>
  </sheetData>
  <sheetProtection algorithmName="SHA-512" hashValue="9cNQjBWD/Js1pAMUC8PGjQ189VeK4siItfVHl7S2tl7f5DXZutm2vssi83zIjhzldlRScWjbLvXidJ5FyBpnEA==" saltValue="a7kPpJo86MSLLDBTjTUTiQ==" spinCount="100000" sheet="1" formatCells="0" formatColumns="0" formatRows="0" insertHyperlinks="0" sort="0" autoFilter="0" pivotTables="0"/>
  <pageMargins left="0.7" right="0.7" top="0.75" bottom="0.75" header="0.3" footer="0.3"/>
  <pageSetup paperSize="9" scale="57" orientation="landscape" r:id="rId1"/>
  <headerFooter>
    <oddHeader>&amp;CPL
Załącznik VII</oddHead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C9D239"/>
    <pageSetUpPr fitToPage="1"/>
  </sheetPr>
  <dimension ref="C3:G22"/>
  <sheetViews>
    <sheetView showGridLines="0" zoomScaleNormal="100" workbookViewId="0"/>
  </sheetViews>
  <sheetFormatPr defaultColWidth="9.28515625" defaultRowHeight="15"/>
  <cols>
    <col min="1" max="1" width="2.7109375" style="23" customWidth="1"/>
    <col min="2" max="2" width="9.28515625" style="23" customWidth="1"/>
    <col min="3" max="3" width="5.5703125" style="23" customWidth="1"/>
    <col min="4" max="4" width="140" style="23" customWidth="1"/>
    <col min="5" max="5" width="17.7109375" style="23" customWidth="1"/>
    <col min="6" max="6" width="9.28515625" style="23" customWidth="1"/>
    <col min="7" max="16384" width="9.28515625" style="23"/>
  </cols>
  <sheetData>
    <row r="3" spans="3:7" ht="18.75">
      <c r="C3" s="67" t="s">
        <v>33</v>
      </c>
      <c r="D3" s="68"/>
      <c r="E3" s="68"/>
    </row>
    <row r="4" spans="3:7" ht="18.75">
      <c r="C4" s="826" t="s">
        <v>1003</v>
      </c>
      <c r="D4" s="849"/>
      <c r="E4" s="68"/>
    </row>
    <row r="5" spans="3:7" ht="15.75" thickBot="1"/>
    <row r="6" spans="3:7">
      <c r="C6" s="69"/>
      <c r="D6" s="69"/>
      <c r="E6" s="436" t="s">
        <v>110</v>
      </c>
    </row>
    <row r="7" spans="3:7" ht="25.5" thickBot="1">
      <c r="C7" s="419"/>
      <c r="D7" s="419"/>
      <c r="E7" s="495" t="s">
        <v>460</v>
      </c>
    </row>
    <row r="8" spans="3:7" ht="15.75" customHeight="1">
      <c r="C8" s="156">
        <v>1</v>
      </c>
      <c r="D8" s="490" t="s">
        <v>461</v>
      </c>
      <c r="E8" s="796">
        <v>34587488</v>
      </c>
      <c r="F8" s="70"/>
      <c r="G8" s="54"/>
    </row>
    <row r="9" spans="3:7" ht="15.75" customHeight="1">
      <c r="C9" s="44">
        <v>2</v>
      </c>
      <c r="D9" s="491" t="s">
        <v>462</v>
      </c>
      <c r="E9" s="492">
        <v>-627</v>
      </c>
      <c r="F9" s="70"/>
      <c r="G9" s="54"/>
    </row>
    <row r="10" spans="3:7" ht="15.75" customHeight="1">
      <c r="C10" s="44">
        <v>3</v>
      </c>
      <c r="D10" s="491" t="s">
        <v>463</v>
      </c>
      <c r="E10" s="492">
        <v>0</v>
      </c>
    </row>
    <row r="11" spans="3:7" ht="15.75" customHeight="1">
      <c r="C11" s="44">
        <v>4</v>
      </c>
      <c r="D11" s="491" t="s">
        <v>464</v>
      </c>
      <c r="E11" s="492">
        <v>0</v>
      </c>
    </row>
    <row r="12" spans="3:7" ht="18.75" customHeight="1">
      <c r="C12" s="44">
        <v>5</v>
      </c>
      <c r="D12" s="48" t="s">
        <v>465</v>
      </c>
      <c r="E12" s="492">
        <v>0</v>
      </c>
    </row>
    <row r="13" spans="3:7" ht="15.75" customHeight="1">
      <c r="C13" s="44">
        <v>6</v>
      </c>
      <c r="D13" s="491" t="s">
        <v>466</v>
      </c>
      <c r="E13" s="492">
        <v>0</v>
      </c>
    </row>
    <row r="14" spans="3:7" ht="15.75" customHeight="1">
      <c r="C14" s="44">
        <v>7</v>
      </c>
      <c r="D14" s="491" t="s">
        <v>467</v>
      </c>
      <c r="E14" s="492">
        <v>0</v>
      </c>
    </row>
    <row r="15" spans="3:7" ht="15.75" customHeight="1">
      <c r="C15" s="44">
        <v>8</v>
      </c>
      <c r="D15" s="491" t="s">
        <v>468</v>
      </c>
      <c r="E15" s="492">
        <v>16962.705999999998</v>
      </c>
    </row>
    <row r="16" spans="3:7" ht="15.75" customHeight="1">
      <c r="C16" s="44">
        <v>9</v>
      </c>
      <c r="D16" s="491" t="s">
        <v>469</v>
      </c>
      <c r="E16" s="492">
        <v>0</v>
      </c>
    </row>
    <row r="17" spans="3:5" ht="15.75" customHeight="1">
      <c r="C17" s="44">
        <v>10</v>
      </c>
      <c r="D17" s="491" t="s">
        <v>470</v>
      </c>
      <c r="E17" s="492">
        <v>627827.31099999999</v>
      </c>
    </row>
    <row r="18" spans="3:5" ht="15.75" customHeight="1">
      <c r="C18" s="44">
        <v>11</v>
      </c>
      <c r="D18" s="491" t="s">
        <v>471</v>
      </c>
      <c r="E18" s="492">
        <v>0</v>
      </c>
    </row>
    <row r="19" spans="3:5" ht="15.75" customHeight="1">
      <c r="C19" s="44" t="s">
        <v>179</v>
      </c>
      <c r="D19" s="491" t="s">
        <v>472</v>
      </c>
      <c r="E19" s="492">
        <v>0</v>
      </c>
    </row>
    <row r="20" spans="3:5" ht="15.75" customHeight="1">
      <c r="C20" s="44" t="s">
        <v>473</v>
      </c>
      <c r="D20" s="491" t="s">
        <v>474</v>
      </c>
      <c r="E20" s="492">
        <v>0</v>
      </c>
    </row>
    <row r="21" spans="3:5" ht="15.75" customHeight="1" thickBot="1">
      <c r="C21" s="71">
        <v>12</v>
      </c>
      <c r="D21" s="493" t="s">
        <v>475</v>
      </c>
      <c r="E21" s="494">
        <v>15870.216</v>
      </c>
    </row>
    <row r="22" spans="3:5" ht="15.75" customHeight="1" thickBot="1">
      <c r="C22" s="267">
        <v>13</v>
      </c>
      <c r="D22" s="268" t="s">
        <v>183</v>
      </c>
      <c r="E22" s="269">
        <v>35247522.625</v>
      </c>
    </row>
  </sheetData>
  <sheetProtection algorithmName="SHA-512" hashValue="XdGOg0t/OqP8gkRfSs7wuAmDfFg+U18iXeOjtugjOQgzBZKXegfBXJU5d9hfL/YidK2eUx2jnKuePAX3UfhMzw==" saltValue="pJ/q2vFSQLE9qNsRXaaGyA==" spinCount="100000" sheet="1" formatCells="0" formatColumns="0" formatRows="0" insertHyperlinks="0" sort="0" autoFilter="0" pivotTables="0"/>
  <mergeCells count="1">
    <mergeCell ref="C4:D4"/>
  </mergeCells>
  <pageMargins left="0.70866141732283472" right="0.70866141732283472" top="0.74803149606299213" bottom="0.74803149606299213" header="0.31496062992125978" footer="0.31496062992125978"/>
  <pageSetup paperSize="9" scale="89" orientation="landscape"/>
  <headerFooter>
    <oddHeader>&amp;CPL
Załącznik XI</oddHeader>
    <oddFooter>&amp;C1</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9D239"/>
    <pageSetUpPr fitToPage="1"/>
  </sheetPr>
  <dimension ref="B1:N74"/>
  <sheetViews>
    <sheetView showGridLines="0" zoomScaleNormal="100" workbookViewId="0"/>
  </sheetViews>
  <sheetFormatPr defaultColWidth="9.28515625" defaultRowHeight="43.5" customHeight="1"/>
  <cols>
    <col min="1" max="1" width="2.42578125" style="23" customWidth="1"/>
    <col min="2" max="2" width="9.28515625" style="23" customWidth="1"/>
    <col min="3" max="3" width="8" style="72" customWidth="1"/>
    <col min="4" max="4" width="71.7109375" style="23" customWidth="1"/>
    <col min="5" max="6" width="17.85546875" style="23" customWidth="1"/>
    <col min="7" max="7" width="9.28515625" style="23" customWidth="1"/>
    <col min="8" max="16384" width="9.28515625" style="23"/>
  </cols>
  <sheetData>
    <row r="1" spans="2:6" ht="15.6" customHeight="1"/>
    <row r="2" spans="2:6" ht="15.6" customHeight="1"/>
    <row r="3" spans="2:6" ht="21" customHeight="1">
      <c r="B3" s="73"/>
      <c r="C3" s="67" t="s">
        <v>36</v>
      </c>
    </row>
    <row r="4" spans="2:6" ht="15.6" customHeight="1">
      <c r="C4" s="826" t="s">
        <v>1003</v>
      </c>
      <c r="D4" s="849"/>
    </row>
    <row r="5" spans="2:6" ht="16.149999999999999" customHeight="1">
      <c r="E5" s="859" t="s">
        <v>476</v>
      </c>
      <c r="F5" s="860"/>
    </row>
    <row r="6" spans="2:6" ht="16.899999999999999" customHeight="1">
      <c r="C6" s="28"/>
      <c r="D6" s="28"/>
      <c r="E6" s="485" t="s">
        <v>110</v>
      </c>
      <c r="F6" s="485" t="s">
        <v>111</v>
      </c>
    </row>
    <row r="7" spans="2:6" ht="18" customHeight="1" thickBot="1">
      <c r="C7" s="28"/>
      <c r="D7" s="28"/>
      <c r="E7" s="484" t="s">
        <v>1204</v>
      </c>
      <c r="F7" s="484" t="s">
        <v>1206</v>
      </c>
    </row>
    <row r="8" spans="2:6" ht="15.75" thickBot="1">
      <c r="C8" s="831" t="s">
        <v>477</v>
      </c>
      <c r="D8" s="830"/>
      <c r="E8" s="830"/>
      <c r="F8" s="830"/>
    </row>
    <row r="9" spans="2:6" ht="22.5">
      <c r="C9" s="156">
        <v>1</v>
      </c>
      <c r="D9" s="157" t="s">
        <v>478</v>
      </c>
      <c r="E9" s="66">
        <v>34731743.428999998</v>
      </c>
      <c r="F9" s="66">
        <v>31191526.197999999</v>
      </c>
    </row>
    <row r="10" spans="2:6" ht="22.5">
      <c r="C10" s="44">
        <v>2</v>
      </c>
      <c r="D10" s="45" t="s">
        <v>479</v>
      </c>
      <c r="E10" s="46">
        <v>0</v>
      </c>
      <c r="F10" s="46">
        <v>0</v>
      </c>
    </row>
    <row r="11" spans="2:6" ht="22.5">
      <c r="C11" s="44">
        <v>3</v>
      </c>
      <c r="D11" s="45" t="s">
        <v>480</v>
      </c>
      <c r="E11" s="46">
        <v>0</v>
      </c>
      <c r="F11" s="46">
        <v>0</v>
      </c>
    </row>
    <row r="12" spans="2:6" ht="22.5">
      <c r="C12" s="44">
        <v>4</v>
      </c>
      <c r="D12" s="45" t="s">
        <v>481</v>
      </c>
      <c r="E12" s="46">
        <v>0</v>
      </c>
      <c r="F12" s="46">
        <v>0</v>
      </c>
    </row>
    <row r="13" spans="2:6" ht="15">
      <c r="C13" s="44">
        <v>5</v>
      </c>
      <c r="D13" s="45" t="s">
        <v>482</v>
      </c>
      <c r="E13" s="46">
        <v>0</v>
      </c>
      <c r="F13" s="46">
        <v>0</v>
      </c>
    </row>
    <row r="14" spans="2:6" ht="15">
      <c r="C14" s="44">
        <v>6</v>
      </c>
      <c r="D14" s="45" t="s">
        <v>483</v>
      </c>
      <c r="E14" s="46">
        <v>-49562.942999999999</v>
      </c>
      <c r="F14" s="46">
        <v>-51081.589</v>
      </c>
    </row>
    <row r="15" spans="2:6" ht="15.75" thickBot="1">
      <c r="C15" s="467">
        <v>7</v>
      </c>
      <c r="D15" s="496" t="s">
        <v>484</v>
      </c>
      <c r="E15" s="469">
        <v>34682180.486000001</v>
      </c>
      <c r="F15" s="469">
        <v>31140444.609000001</v>
      </c>
    </row>
    <row r="16" spans="2:6" ht="15.75" thickBot="1">
      <c r="C16" s="831" t="s">
        <v>485</v>
      </c>
      <c r="D16" s="830"/>
      <c r="E16" s="830"/>
      <c r="F16" s="830"/>
    </row>
    <row r="17" spans="3:6" ht="33.75">
      <c r="C17" s="156">
        <v>8</v>
      </c>
      <c r="D17" s="157" t="s">
        <v>486</v>
      </c>
      <c r="E17" s="66">
        <v>0</v>
      </c>
      <c r="F17" s="66">
        <v>0</v>
      </c>
    </row>
    <row r="18" spans="3:6" ht="22.5">
      <c r="C18" s="44" t="s">
        <v>122</v>
      </c>
      <c r="D18" s="45" t="s">
        <v>487</v>
      </c>
      <c r="E18" s="46">
        <v>447.88299999999998</v>
      </c>
      <c r="F18" s="46">
        <v>716.80200000000002</v>
      </c>
    </row>
    <row r="19" spans="3:6" ht="22.5">
      <c r="C19" s="44">
        <v>9</v>
      </c>
      <c r="D19" s="45" t="s">
        <v>488</v>
      </c>
      <c r="E19" s="46">
        <v>0</v>
      </c>
      <c r="F19" s="46">
        <v>0</v>
      </c>
    </row>
    <row r="20" spans="3:6" ht="22.5">
      <c r="C20" s="44" t="s">
        <v>173</v>
      </c>
      <c r="D20" s="45" t="s">
        <v>489</v>
      </c>
      <c r="E20" s="46">
        <v>16834.739000000001</v>
      </c>
      <c r="F20" s="46">
        <v>17558.045999999998</v>
      </c>
    </row>
    <row r="21" spans="3:6" ht="15">
      <c r="C21" s="44" t="s">
        <v>415</v>
      </c>
      <c r="D21" s="45" t="s">
        <v>490</v>
      </c>
      <c r="E21" s="46">
        <v>0</v>
      </c>
      <c r="F21" s="46">
        <v>0</v>
      </c>
    </row>
    <row r="22" spans="3:6" ht="22.5">
      <c r="C22" s="44">
        <v>10</v>
      </c>
      <c r="D22" s="45" t="s">
        <v>491</v>
      </c>
      <c r="E22" s="46">
        <v>0</v>
      </c>
      <c r="F22" s="46">
        <v>0</v>
      </c>
    </row>
    <row r="23" spans="3:6" ht="22.5">
      <c r="C23" s="44" t="s">
        <v>176</v>
      </c>
      <c r="D23" s="45" t="s">
        <v>492</v>
      </c>
      <c r="E23" s="46">
        <v>0</v>
      </c>
      <c r="F23" s="46">
        <v>0</v>
      </c>
    </row>
    <row r="24" spans="3:6" ht="22.5">
      <c r="C24" s="44" t="s">
        <v>493</v>
      </c>
      <c r="D24" s="45" t="s">
        <v>494</v>
      </c>
      <c r="E24" s="46">
        <v>0</v>
      </c>
      <c r="F24" s="46">
        <v>0</v>
      </c>
    </row>
    <row r="25" spans="3:6" ht="15">
      <c r="C25" s="44">
        <v>11</v>
      </c>
      <c r="D25" s="45" t="s">
        <v>495</v>
      </c>
      <c r="E25" s="46">
        <v>0</v>
      </c>
      <c r="F25" s="46">
        <v>0</v>
      </c>
    </row>
    <row r="26" spans="3:6" ht="22.5">
      <c r="C26" s="44">
        <v>12</v>
      </c>
      <c r="D26" s="45" t="s">
        <v>496</v>
      </c>
      <c r="E26" s="46">
        <v>0</v>
      </c>
      <c r="F26" s="46">
        <v>0</v>
      </c>
    </row>
    <row r="27" spans="3:6" ht="15.75" thickBot="1">
      <c r="C27" s="422">
        <v>13</v>
      </c>
      <c r="D27" s="423" t="s">
        <v>497</v>
      </c>
      <c r="E27" s="168">
        <v>17282.621999999999</v>
      </c>
      <c r="F27" s="168">
        <v>18274.848000000002</v>
      </c>
    </row>
    <row r="28" spans="3:6" ht="15.75" thickBot="1">
      <c r="C28" s="831" t="s">
        <v>498</v>
      </c>
      <c r="D28" s="830"/>
      <c r="E28" s="830"/>
      <c r="F28" s="830"/>
    </row>
    <row r="29" spans="3:6" ht="22.5">
      <c r="C29" s="156">
        <v>14</v>
      </c>
      <c r="D29" s="157" t="s">
        <v>499</v>
      </c>
      <c r="E29" s="66">
        <v>0</v>
      </c>
      <c r="F29" s="66">
        <v>0</v>
      </c>
    </row>
    <row r="30" spans="3:6" ht="22.5">
      <c r="C30" s="44">
        <v>15</v>
      </c>
      <c r="D30" s="45" t="s">
        <v>500</v>
      </c>
      <c r="E30" s="46">
        <v>0</v>
      </c>
      <c r="F30" s="46">
        <v>0</v>
      </c>
    </row>
    <row r="31" spans="3:6" ht="15">
      <c r="C31" s="44">
        <v>16</v>
      </c>
      <c r="D31" s="45" t="s">
        <v>501</v>
      </c>
      <c r="E31" s="46">
        <v>0</v>
      </c>
      <c r="F31" s="46">
        <v>0</v>
      </c>
    </row>
    <row r="32" spans="3:6" ht="22.5">
      <c r="C32" s="44" t="s">
        <v>198</v>
      </c>
      <c r="D32" s="45" t="s">
        <v>502</v>
      </c>
      <c r="E32" s="46">
        <v>0</v>
      </c>
      <c r="F32" s="46">
        <v>0</v>
      </c>
    </row>
    <row r="33" spans="3:6" ht="15">
      <c r="C33" s="44">
        <v>17</v>
      </c>
      <c r="D33" s="45" t="s">
        <v>503</v>
      </c>
      <c r="E33" s="46">
        <v>0</v>
      </c>
      <c r="F33" s="46">
        <v>0</v>
      </c>
    </row>
    <row r="34" spans="3:6" ht="22.5">
      <c r="C34" s="44" t="s">
        <v>504</v>
      </c>
      <c r="D34" s="45" t="s">
        <v>505</v>
      </c>
      <c r="E34" s="46">
        <v>0</v>
      </c>
      <c r="F34" s="46">
        <v>0</v>
      </c>
    </row>
    <row r="35" spans="3:6" ht="15.75" thickBot="1">
      <c r="C35" s="422">
        <v>18</v>
      </c>
      <c r="D35" s="423" t="s">
        <v>506</v>
      </c>
      <c r="E35" s="168">
        <v>0</v>
      </c>
      <c r="F35" s="168">
        <v>0</v>
      </c>
    </row>
    <row r="36" spans="3:6" ht="15.75" thickBot="1">
      <c r="C36" s="831" t="s">
        <v>507</v>
      </c>
      <c r="D36" s="830"/>
      <c r="E36" s="830"/>
      <c r="F36" s="830"/>
    </row>
    <row r="37" spans="3:6" ht="15">
      <c r="C37" s="156">
        <v>19</v>
      </c>
      <c r="D37" s="157" t="s">
        <v>508</v>
      </c>
      <c r="E37" s="66">
        <v>2126576.29</v>
      </c>
      <c r="F37" s="66">
        <v>954348.32400000002</v>
      </c>
    </row>
    <row r="38" spans="3:6" ht="15">
      <c r="C38" s="44">
        <v>20</v>
      </c>
      <c r="D38" s="45" t="s">
        <v>509</v>
      </c>
      <c r="E38" s="46">
        <v>-1498748.9790000001</v>
      </c>
      <c r="F38" s="46">
        <v>-521807.64199999999</v>
      </c>
    </row>
    <row r="39" spans="3:6" ht="22.5">
      <c r="C39" s="44">
        <v>21</v>
      </c>
      <c r="D39" s="45" t="s">
        <v>510</v>
      </c>
      <c r="E39" s="46">
        <v>0</v>
      </c>
      <c r="F39" s="46">
        <v>0</v>
      </c>
    </row>
    <row r="40" spans="3:6" ht="15.75" thickBot="1">
      <c r="C40" s="422">
        <v>22</v>
      </c>
      <c r="D40" s="423" t="s">
        <v>511</v>
      </c>
      <c r="E40" s="168">
        <v>627827.31099999999</v>
      </c>
      <c r="F40" s="168">
        <v>432540.68199999997</v>
      </c>
    </row>
    <row r="41" spans="3:6" ht="15.75" thickBot="1">
      <c r="C41" s="831" t="s">
        <v>512</v>
      </c>
      <c r="D41" s="830"/>
      <c r="E41" s="830"/>
      <c r="F41" s="830"/>
    </row>
    <row r="42" spans="3:6" ht="15">
      <c r="C42" s="156" t="s">
        <v>137</v>
      </c>
      <c r="D42" s="157" t="s">
        <v>513</v>
      </c>
      <c r="E42" s="66">
        <v>-79767.793999999994</v>
      </c>
      <c r="F42" s="66">
        <v>-51463.498</v>
      </c>
    </row>
    <row r="43" spans="3:6" ht="15">
      <c r="C43" s="44" t="s">
        <v>514</v>
      </c>
      <c r="D43" s="45" t="s">
        <v>515</v>
      </c>
      <c r="E43" s="46">
        <v>0</v>
      </c>
      <c r="F43" s="46">
        <v>0</v>
      </c>
    </row>
    <row r="44" spans="3:6" ht="15">
      <c r="C44" s="44" t="s">
        <v>516</v>
      </c>
      <c r="D44" s="45" t="s">
        <v>517</v>
      </c>
      <c r="E44" s="46">
        <v>0</v>
      </c>
      <c r="F44" s="46">
        <v>0</v>
      </c>
    </row>
    <row r="45" spans="3:6" ht="15">
      <c r="C45" s="44" t="s">
        <v>518</v>
      </c>
      <c r="D45" s="45" t="s">
        <v>519</v>
      </c>
      <c r="E45" s="46">
        <v>0</v>
      </c>
      <c r="F45" s="46">
        <v>0</v>
      </c>
    </row>
    <row r="46" spans="3:6" ht="22.5">
      <c r="C46" s="44" t="s">
        <v>520</v>
      </c>
      <c r="D46" s="45" t="s">
        <v>521</v>
      </c>
      <c r="E46" s="46">
        <v>0</v>
      </c>
      <c r="F46" s="46">
        <v>0</v>
      </c>
    </row>
    <row r="47" spans="3:6" ht="15">
      <c r="C47" s="44" t="s">
        <v>522</v>
      </c>
      <c r="D47" s="45" t="s">
        <v>523</v>
      </c>
      <c r="E47" s="46">
        <v>0</v>
      </c>
      <c r="F47" s="46">
        <v>0</v>
      </c>
    </row>
    <row r="48" spans="3:6" ht="15">
      <c r="C48" s="44" t="s">
        <v>524</v>
      </c>
      <c r="D48" s="45" t="s">
        <v>525</v>
      </c>
      <c r="E48" s="46">
        <v>0</v>
      </c>
      <c r="F48" s="46">
        <v>0</v>
      </c>
    </row>
    <row r="49" spans="3:6" ht="22.5">
      <c r="C49" s="44" t="s">
        <v>526</v>
      </c>
      <c r="D49" s="45" t="s">
        <v>527</v>
      </c>
      <c r="E49" s="46">
        <v>0</v>
      </c>
      <c r="F49" s="46">
        <v>0</v>
      </c>
    </row>
    <row r="50" spans="3:6" ht="22.5">
      <c r="C50" s="44" t="s">
        <v>528</v>
      </c>
      <c r="D50" s="45" t="s">
        <v>529</v>
      </c>
      <c r="E50" s="46">
        <v>0</v>
      </c>
      <c r="F50" s="46">
        <v>0</v>
      </c>
    </row>
    <row r="51" spans="3:6" ht="15">
      <c r="C51" s="44" t="s">
        <v>530</v>
      </c>
      <c r="D51" s="45" t="s">
        <v>531</v>
      </c>
      <c r="E51" s="46">
        <v>0</v>
      </c>
      <c r="F51" s="46">
        <v>0</v>
      </c>
    </row>
    <row r="52" spans="3:6" ht="15.75" thickBot="1">
      <c r="C52" s="422" t="s">
        <v>532</v>
      </c>
      <c r="D52" s="423" t="s">
        <v>533</v>
      </c>
      <c r="E52" s="168">
        <v>-79767.793999999994</v>
      </c>
      <c r="F52" s="168">
        <v>-51463.498</v>
      </c>
    </row>
    <row r="53" spans="3:6" ht="15.75" thickBot="1">
      <c r="C53" s="831" t="s">
        <v>534</v>
      </c>
      <c r="D53" s="830"/>
      <c r="E53" s="830"/>
      <c r="F53" s="830"/>
    </row>
    <row r="54" spans="3:6" ht="15">
      <c r="C54" s="159">
        <v>23</v>
      </c>
      <c r="D54" s="160" t="s">
        <v>366</v>
      </c>
      <c r="E54" s="151">
        <v>1240210.909</v>
      </c>
      <c r="F54" s="151">
        <v>801478.50199999998</v>
      </c>
    </row>
    <row r="55" spans="3:6" ht="15.75" thickBot="1">
      <c r="C55" s="467">
        <v>24</v>
      </c>
      <c r="D55" s="496" t="s">
        <v>183</v>
      </c>
      <c r="E55" s="469">
        <v>35247522.625</v>
      </c>
      <c r="F55" s="469">
        <v>31539796.640999999</v>
      </c>
    </row>
    <row r="56" spans="3:6" ht="15.75" thickBot="1">
      <c r="C56" s="831" t="s">
        <v>182</v>
      </c>
      <c r="D56" s="830"/>
      <c r="E56" s="830"/>
      <c r="F56" s="830"/>
    </row>
    <row r="57" spans="3:6" ht="15">
      <c r="C57" s="156">
        <v>25</v>
      </c>
      <c r="D57" s="157" t="s">
        <v>184</v>
      </c>
      <c r="E57" s="358">
        <v>3.5200000000000002E-2</v>
      </c>
      <c r="F57" s="358">
        <v>2.5399999999999999E-2</v>
      </c>
    </row>
    <row r="58" spans="3:6" ht="22.5">
      <c r="C58" s="44" t="s">
        <v>535</v>
      </c>
      <c r="D58" s="45" t="s">
        <v>536</v>
      </c>
      <c r="E58" s="357">
        <v>3.5200000000000002E-2</v>
      </c>
      <c r="F58" s="357">
        <v>2.5399999999999999E-2</v>
      </c>
    </row>
    <row r="59" spans="3:6" ht="22.5">
      <c r="C59" s="44" t="s">
        <v>537</v>
      </c>
      <c r="D59" s="45" t="s">
        <v>538</v>
      </c>
      <c r="E59" s="357">
        <v>3.5200000000000002E-2</v>
      </c>
      <c r="F59" s="357">
        <v>2.5399999999999999E-2</v>
      </c>
    </row>
    <row r="60" spans="3:6" ht="15">
      <c r="C60" s="44">
        <v>26</v>
      </c>
      <c r="D60" s="45" t="s">
        <v>539</v>
      </c>
      <c r="E60" s="357">
        <v>0.03</v>
      </c>
      <c r="F60" s="357">
        <v>0.03</v>
      </c>
    </row>
    <row r="61" spans="3:6" ht="22.9" customHeight="1">
      <c r="C61" s="44" t="s">
        <v>540</v>
      </c>
      <c r="D61" s="45" t="s">
        <v>187</v>
      </c>
      <c r="E61" s="357" t="s">
        <v>1219</v>
      </c>
      <c r="F61" s="357" t="s">
        <v>1219</v>
      </c>
    </row>
    <row r="62" spans="3:6" ht="15">
      <c r="C62" s="44" t="s">
        <v>541</v>
      </c>
      <c r="D62" s="45" t="s">
        <v>542</v>
      </c>
      <c r="E62" s="357" t="s">
        <v>1219</v>
      </c>
      <c r="F62" s="357" t="s">
        <v>1219</v>
      </c>
    </row>
    <row r="63" spans="3:6" ht="15">
      <c r="C63" s="44">
        <v>27</v>
      </c>
      <c r="D63" s="45" t="s">
        <v>193</v>
      </c>
      <c r="E63" s="357" t="s">
        <v>1219</v>
      </c>
      <c r="F63" s="357" t="s">
        <v>1219</v>
      </c>
    </row>
    <row r="64" spans="3:6" ht="15.75" thickBot="1">
      <c r="C64" s="422" t="s">
        <v>543</v>
      </c>
      <c r="D64" s="423" t="s">
        <v>195</v>
      </c>
      <c r="E64" s="379">
        <v>0.03</v>
      </c>
      <c r="F64" s="379">
        <v>0.03</v>
      </c>
    </row>
    <row r="65" spans="3:14" ht="15.75" thickBot="1">
      <c r="C65" s="831" t="s">
        <v>544</v>
      </c>
      <c r="D65" s="830"/>
      <c r="E65" s="857"/>
      <c r="F65" s="858"/>
    </row>
    <row r="66" spans="3:14" ht="15.75" thickBot="1">
      <c r="C66" s="71" t="s">
        <v>545</v>
      </c>
      <c r="D66" s="356" t="s">
        <v>546</v>
      </c>
      <c r="E66" s="386" t="s">
        <v>1002</v>
      </c>
      <c r="F66" s="71" t="s">
        <v>1002</v>
      </c>
      <c r="N66" s="63"/>
    </row>
    <row r="67" spans="3:14" ht="15.75" thickBot="1">
      <c r="C67" s="831" t="s">
        <v>547</v>
      </c>
      <c r="D67" s="830"/>
      <c r="E67" s="857"/>
      <c r="F67" s="858"/>
    </row>
    <row r="68" spans="3:14" ht="22.5">
      <c r="C68" s="156">
        <v>28</v>
      </c>
      <c r="D68" s="157" t="s">
        <v>548</v>
      </c>
      <c r="E68" s="66">
        <v>0</v>
      </c>
      <c r="F68" s="66">
        <v>0</v>
      </c>
      <c r="N68" s="70"/>
    </row>
    <row r="69" spans="3:14" ht="22.5">
      <c r="C69" s="44">
        <v>29</v>
      </c>
      <c r="D69" s="45" t="s">
        <v>549</v>
      </c>
      <c r="E69" s="46">
        <v>0</v>
      </c>
      <c r="F69" s="46">
        <v>0</v>
      </c>
      <c r="N69" s="70"/>
    </row>
    <row r="70" spans="3:14" ht="43.15" customHeight="1">
      <c r="C70" s="44">
        <v>30</v>
      </c>
      <c r="D70" s="45" t="s">
        <v>550</v>
      </c>
      <c r="E70" s="46">
        <v>35247522.625</v>
      </c>
      <c r="F70" s="46">
        <v>31539796.640999999</v>
      </c>
      <c r="N70" s="63"/>
    </row>
    <row r="71" spans="3:14" ht="45">
      <c r="C71" s="44" t="s">
        <v>551</v>
      </c>
      <c r="D71" s="45" t="s">
        <v>552</v>
      </c>
      <c r="E71" s="46">
        <v>35247522.625</v>
      </c>
      <c r="F71" s="46">
        <v>31539796.640999999</v>
      </c>
      <c r="N71" s="63"/>
    </row>
    <row r="72" spans="3:14" ht="45">
      <c r="C72" s="44">
        <v>31</v>
      </c>
      <c r="D72" s="45" t="s">
        <v>553</v>
      </c>
      <c r="E72" s="357">
        <v>3.5200000000000002E-2</v>
      </c>
      <c r="F72" s="357">
        <v>2.5399999999999999E-2</v>
      </c>
      <c r="N72" s="70"/>
    </row>
    <row r="73" spans="3:14" ht="43.9" customHeight="1" thickBot="1">
      <c r="C73" s="429" t="s">
        <v>554</v>
      </c>
      <c r="D73" s="427" t="s">
        <v>555</v>
      </c>
      <c r="E73" s="428">
        <v>3.5200000000000002E-2</v>
      </c>
      <c r="F73" s="428">
        <v>2.5399999999999999E-2</v>
      </c>
      <c r="N73" s="70"/>
    </row>
    <row r="74" spans="3:14" ht="15">
      <c r="C74" s="74" t="s">
        <v>1026</v>
      </c>
    </row>
  </sheetData>
  <sheetProtection algorithmName="SHA-512" hashValue="0srduAJ9p30wZier+9ptJ+yZdR2DUTeDnXHNUDCbMxQHjBz6flPAuqH/rgzphiN/OLj7mLwg1UOEygnFWwBaHw==" saltValue="XjTeP+PTD9ae0/O50/ieig==" spinCount="100000" sheet="1" formatCells="0" formatColumns="0" formatRows="0" insertHyperlinks="0" sort="0" autoFilter="0" pivotTables="0"/>
  <mergeCells count="13">
    <mergeCell ref="C4:D4"/>
    <mergeCell ref="C67:D67"/>
    <mergeCell ref="E67:F67"/>
    <mergeCell ref="C36:F36"/>
    <mergeCell ref="E5:F5"/>
    <mergeCell ref="C8:F8"/>
    <mergeCell ref="C16:F16"/>
    <mergeCell ref="C28:F28"/>
    <mergeCell ref="C41:F41"/>
    <mergeCell ref="C53:F53"/>
    <mergeCell ref="C56:F56"/>
    <mergeCell ref="C65:D65"/>
    <mergeCell ref="E65:F65"/>
  </mergeCells>
  <pageMargins left="0.70866141732283472" right="0.70866141732283472" top="0.74803149606299213" bottom="0.74803149606299213" header="0.31496062992125978" footer="0.31496062992125978"/>
  <pageSetup paperSize="9" fitToHeight="0" orientation="landscape" verticalDpi="1200"/>
  <headerFooter>
    <oddHeader>&amp;CPL 
Załącznik XI</oddHeader>
    <oddFooter>&amp;C1</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9D239"/>
  </sheetPr>
  <dimension ref="C3:E18"/>
  <sheetViews>
    <sheetView showGridLines="0" zoomScaleNormal="100" workbookViewId="0"/>
  </sheetViews>
  <sheetFormatPr defaultColWidth="9.28515625" defaultRowHeight="15"/>
  <cols>
    <col min="1" max="1" width="2.140625" style="23" customWidth="1"/>
    <col min="2" max="2" width="9.28515625" style="23" customWidth="1"/>
    <col min="3" max="3" width="6.5703125" style="23" customWidth="1"/>
    <col min="4" max="4" width="98.5703125" style="23" customWidth="1"/>
    <col min="5" max="5" width="23" style="23" customWidth="1"/>
    <col min="6" max="6" width="9.28515625" style="23" customWidth="1"/>
    <col min="7" max="16384" width="9.28515625" style="23"/>
  </cols>
  <sheetData>
    <row r="3" spans="3:5" ht="18.75">
      <c r="C3" s="75" t="s">
        <v>38</v>
      </c>
      <c r="D3" s="75"/>
      <c r="E3" s="75"/>
    </row>
    <row r="4" spans="3:5" ht="19.5" thickBot="1">
      <c r="C4" s="826" t="s">
        <v>1003</v>
      </c>
      <c r="D4" s="849"/>
      <c r="E4" s="75"/>
    </row>
    <row r="5" spans="3:5">
      <c r="E5" s="436" t="s">
        <v>110</v>
      </c>
    </row>
    <row r="6" spans="3:5" ht="24.75" thickBot="1">
      <c r="C6" s="497"/>
      <c r="D6" s="497"/>
      <c r="E6" s="432" t="s">
        <v>476</v>
      </c>
    </row>
    <row r="7" spans="3:5" ht="26.25" customHeight="1">
      <c r="C7" s="159" t="s">
        <v>557</v>
      </c>
      <c r="D7" s="161" t="s">
        <v>558</v>
      </c>
      <c r="E7" s="151">
        <v>34651975.636</v>
      </c>
    </row>
    <row r="8" spans="3:5">
      <c r="C8" s="44" t="s">
        <v>559</v>
      </c>
      <c r="D8" s="48" t="s">
        <v>560</v>
      </c>
      <c r="E8" s="46">
        <v>0</v>
      </c>
    </row>
    <row r="9" spans="3:5">
      <c r="C9" s="44" t="s">
        <v>561</v>
      </c>
      <c r="D9" s="48" t="s">
        <v>562</v>
      </c>
      <c r="E9" s="46">
        <v>34651975.636</v>
      </c>
    </row>
    <row r="10" spans="3:5">
      <c r="C10" s="44" t="s">
        <v>563</v>
      </c>
      <c r="D10" s="48" t="s">
        <v>564</v>
      </c>
      <c r="E10" s="46">
        <v>0</v>
      </c>
    </row>
    <row r="11" spans="3:5">
      <c r="C11" s="44" t="s">
        <v>565</v>
      </c>
      <c r="D11" s="48" t="s">
        <v>566</v>
      </c>
      <c r="E11" s="46">
        <v>19987135.535</v>
      </c>
    </row>
    <row r="12" spans="3:5" ht="23.25" customHeight="1">
      <c r="C12" s="44" t="s">
        <v>567</v>
      </c>
      <c r="D12" s="48" t="s">
        <v>568</v>
      </c>
      <c r="E12" s="46">
        <v>2746020.51</v>
      </c>
    </row>
    <row r="13" spans="3:5" ht="14.25" customHeight="1">
      <c r="C13" s="44" t="s">
        <v>569</v>
      </c>
      <c r="D13" s="48" t="s">
        <v>570</v>
      </c>
      <c r="E13" s="46">
        <v>5231008.7230000002</v>
      </c>
    </row>
    <row r="14" spans="3:5" ht="14.25" customHeight="1">
      <c r="C14" s="44" t="s">
        <v>571</v>
      </c>
      <c r="D14" s="48" t="s">
        <v>572</v>
      </c>
      <c r="E14" s="46">
        <v>2268699.199</v>
      </c>
    </row>
    <row r="15" spans="3:5" ht="14.25" customHeight="1">
      <c r="C15" s="44" t="s">
        <v>573</v>
      </c>
      <c r="D15" s="48" t="s">
        <v>574</v>
      </c>
      <c r="E15" s="46">
        <v>783833.65</v>
      </c>
    </row>
    <row r="16" spans="3:5" ht="14.25" customHeight="1">
      <c r="C16" s="44" t="s">
        <v>575</v>
      </c>
      <c r="D16" s="48" t="s">
        <v>576</v>
      </c>
      <c r="E16" s="46">
        <v>700026.30200000003</v>
      </c>
    </row>
    <row r="17" spans="3:5" ht="14.25" customHeight="1">
      <c r="C17" s="44" t="s">
        <v>577</v>
      </c>
      <c r="D17" s="48" t="s">
        <v>578</v>
      </c>
      <c r="E17" s="46">
        <v>476144.21799999999</v>
      </c>
    </row>
    <row r="18" spans="3:5" ht="14.25" customHeight="1" thickBot="1">
      <c r="C18" s="429" t="s">
        <v>579</v>
      </c>
      <c r="D18" s="471" t="s">
        <v>580</v>
      </c>
      <c r="E18" s="472">
        <v>2459107.4989999998</v>
      </c>
    </row>
  </sheetData>
  <sheetProtection algorithmName="SHA-512" hashValue="WXnYq7q93oi5v1lOGcJTiw/0EAgNTkTpMD/DEnlewc2UxRSyilMS6LB8hhyap6gsdlMyBiJNrMjm0tlww3fJEw==" saltValue="w6sCivQAHavD5EMHrDimeQ==" spinCount="100000" sheet="1" formatCells="0" formatColumns="0" formatRows="0" insertHyperlinks="0" sort="0" autoFilter="0" pivotTables="0"/>
  <mergeCells count="1">
    <mergeCell ref="C4:D4"/>
  </mergeCells>
  <pageMargins left="0.70866141732283472" right="0.70866141732283472" top="0.74803149606299213" bottom="0.74803149606299213" header="0.31496062992125978" footer="0.31496062992125978"/>
  <pageSetup paperSize="9" orientation="landscape" verticalDpi="1200" r:id="rId1"/>
  <headerFooter>
    <oddHeader>&amp;CPL 
Załącznik XI</oddHeader>
    <oddFooter>&amp;C1</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C9D239"/>
  </sheetPr>
  <dimension ref="B3:L44"/>
  <sheetViews>
    <sheetView showGridLines="0" zoomScaleNormal="100" workbookViewId="0"/>
  </sheetViews>
  <sheetFormatPr defaultColWidth="9.28515625" defaultRowHeight="15"/>
  <cols>
    <col min="1" max="1" width="3.140625" style="23" customWidth="1"/>
    <col min="2" max="2" width="6.42578125" style="23" customWidth="1"/>
    <col min="3" max="3" width="7.85546875" style="49" customWidth="1"/>
    <col min="4" max="4" width="60.140625" style="23" customWidth="1"/>
    <col min="5" max="12" width="13.28515625" style="23" customWidth="1"/>
    <col min="13" max="13" width="9.28515625" style="23" customWidth="1"/>
    <col min="14" max="16384" width="9.28515625" style="23"/>
  </cols>
  <sheetData>
    <row r="3" spans="2:12" ht="21" customHeight="1">
      <c r="C3" s="76" t="s">
        <v>43</v>
      </c>
    </row>
    <row r="4" spans="2:12" ht="17.45" customHeight="1">
      <c r="B4" s="77"/>
      <c r="C4" s="826" t="s">
        <v>1003</v>
      </c>
      <c r="D4" s="849"/>
    </row>
    <row r="5" spans="2:12" ht="17.45" customHeight="1">
      <c r="B5" s="77"/>
    </row>
    <row r="6" spans="2:12" ht="17.45" customHeight="1" thickBot="1">
      <c r="B6" s="77"/>
      <c r="D6" s="78"/>
    </row>
    <row r="7" spans="2:12" ht="16.5" customHeight="1">
      <c r="C7" s="861" t="s">
        <v>1028</v>
      </c>
      <c r="D7" s="862"/>
      <c r="E7" s="436" t="s">
        <v>110</v>
      </c>
      <c r="F7" s="436" t="s">
        <v>111</v>
      </c>
      <c r="G7" s="436" t="s">
        <v>112</v>
      </c>
      <c r="H7" s="436" t="s">
        <v>148</v>
      </c>
      <c r="I7" s="436" t="s">
        <v>149</v>
      </c>
      <c r="J7" s="436" t="s">
        <v>215</v>
      </c>
      <c r="K7" s="436" t="s">
        <v>216</v>
      </c>
      <c r="L7" s="436" t="s">
        <v>238</v>
      </c>
    </row>
    <row r="8" spans="2:12" ht="17.25" customHeight="1">
      <c r="C8" s="295"/>
      <c r="D8" s="262"/>
      <c r="E8" s="865" t="s">
        <v>581</v>
      </c>
      <c r="F8" s="866"/>
      <c r="G8" s="866"/>
      <c r="H8" s="866"/>
      <c r="I8" s="867" t="s">
        <v>582</v>
      </c>
      <c r="J8" s="866"/>
      <c r="K8" s="866"/>
      <c r="L8" s="866"/>
    </row>
    <row r="9" spans="2:12" ht="17.25" customHeight="1" thickBot="1">
      <c r="C9" s="273" t="s">
        <v>583</v>
      </c>
      <c r="D9" s="274" t="s">
        <v>1027</v>
      </c>
      <c r="E9" s="498" t="s">
        <v>1204</v>
      </c>
      <c r="F9" s="498" t="s">
        <v>1205</v>
      </c>
      <c r="G9" s="498" t="s">
        <v>1206</v>
      </c>
      <c r="H9" s="498" t="s">
        <v>1207</v>
      </c>
      <c r="I9" s="498" t="s">
        <v>1204</v>
      </c>
      <c r="J9" s="498" t="s">
        <v>1205</v>
      </c>
      <c r="K9" s="498" t="s">
        <v>1206</v>
      </c>
      <c r="L9" s="498" t="s">
        <v>1207</v>
      </c>
    </row>
    <row r="10" spans="2:12" ht="15.75" thickBot="1">
      <c r="C10" s="603" t="s">
        <v>584</v>
      </c>
      <c r="D10" s="604" t="s">
        <v>585</v>
      </c>
      <c r="E10" s="605">
        <v>12</v>
      </c>
      <c r="F10" s="605">
        <v>12</v>
      </c>
      <c r="G10" s="605">
        <v>12</v>
      </c>
      <c r="H10" s="605">
        <v>12</v>
      </c>
      <c r="I10" s="605">
        <v>12</v>
      </c>
      <c r="J10" s="605">
        <v>12</v>
      </c>
      <c r="K10" s="605">
        <v>12</v>
      </c>
      <c r="L10" s="605">
        <v>12</v>
      </c>
    </row>
    <row r="11" spans="2:12" ht="15.75" thickBot="1">
      <c r="C11" s="863" t="s">
        <v>586</v>
      </c>
      <c r="D11" s="864"/>
      <c r="E11" s="864"/>
      <c r="F11" s="864"/>
      <c r="G11" s="864"/>
      <c r="H11" s="864"/>
      <c r="I11" s="864"/>
      <c r="J11" s="864"/>
      <c r="K11" s="864"/>
      <c r="L11" s="864"/>
    </row>
    <row r="12" spans="2:12" ht="15.75" thickBot="1">
      <c r="C12" s="605">
        <v>1</v>
      </c>
      <c r="D12" s="609" t="s">
        <v>587</v>
      </c>
      <c r="E12" s="610"/>
      <c r="F12" s="610"/>
      <c r="G12" s="610"/>
      <c r="H12" s="610"/>
      <c r="I12" s="611">
        <v>10003542.784</v>
      </c>
      <c r="J12" s="611">
        <v>9766748.6280000005</v>
      </c>
      <c r="K12" s="611">
        <v>9336280.2249999996</v>
      </c>
      <c r="L12" s="611">
        <v>8362843.96</v>
      </c>
    </row>
    <row r="13" spans="2:12" ht="15.75" thickBot="1">
      <c r="C13" s="863" t="s">
        <v>588</v>
      </c>
      <c r="D13" s="864"/>
      <c r="E13" s="864"/>
      <c r="F13" s="864"/>
      <c r="G13" s="864"/>
      <c r="H13" s="864"/>
      <c r="I13" s="864"/>
      <c r="J13" s="864"/>
      <c r="K13" s="864"/>
      <c r="L13" s="864"/>
    </row>
    <row r="14" spans="2:12" ht="13.5" customHeight="1">
      <c r="C14" s="606">
        <v>2</v>
      </c>
      <c r="D14" s="608" t="s">
        <v>589</v>
      </c>
      <c r="E14" s="607">
        <v>1581035.65</v>
      </c>
      <c r="F14" s="607">
        <v>1565410.3759999999</v>
      </c>
      <c r="G14" s="607">
        <v>1529480.713</v>
      </c>
      <c r="H14" s="607">
        <v>1533973.2649999999</v>
      </c>
      <c r="I14" s="607">
        <v>165741.34599999999</v>
      </c>
      <c r="J14" s="607">
        <v>158167.291</v>
      </c>
      <c r="K14" s="607">
        <v>148461.56099999999</v>
      </c>
      <c r="L14" s="607">
        <v>141971.93900000001</v>
      </c>
    </row>
    <row r="15" spans="2:12" ht="13.5" customHeight="1">
      <c r="C15" s="83">
        <v>3</v>
      </c>
      <c r="D15" s="81" t="s">
        <v>590</v>
      </c>
      <c r="E15" s="362">
        <v>296144.49300000002</v>
      </c>
      <c r="F15" s="362">
        <v>409048.64</v>
      </c>
      <c r="G15" s="362">
        <v>524535.43400000001</v>
      </c>
      <c r="H15" s="362">
        <v>642160.30799999996</v>
      </c>
      <c r="I15" s="362">
        <v>14807.225</v>
      </c>
      <c r="J15" s="362">
        <v>20452.432000000001</v>
      </c>
      <c r="K15" s="362">
        <v>26226.772000000001</v>
      </c>
      <c r="L15" s="362">
        <v>32108.014999999999</v>
      </c>
    </row>
    <row r="16" spans="2:12" ht="13.5" customHeight="1">
      <c r="C16" s="83">
        <v>4</v>
      </c>
      <c r="D16" s="81" t="s">
        <v>591</v>
      </c>
      <c r="E16" s="362">
        <v>1281255.807</v>
      </c>
      <c r="F16" s="362">
        <v>1152587.943</v>
      </c>
      <c r="G16" s="362">
        <v>1000304.269</v>
      </c>
      <c r="H16" s="362">
        <v>886813.06700000004</v>
      </c>
      <c r="I16" s="362">
        <v>149868.20800000001</v>
      </c>
      <c r="J16" s="362">
        <v>136622.93</v>
      </c>
      <c r="K16" s="362">
        <v>120643.31299999999</v>
      </c>
      <c r="L16" s="362">
        <v>108295.20699999999</v>
      </c>
    </row>
    <row r="17" spans="3:12" ht="13.5" customHeight="1">
      <c r="C17" s="79">
        <v>5</v>
      </c>
      <c r="D17" s="80" t="s">
        <v>592</v>
      </c>
      <c r="E17" s="361">
        <v>21102500.969000001</v>
      </c>
      <c r="F17" s="361">
        <v>20574314.309</v>
      </c>
      <c r="G17" s="361">
        <v>20054831.566</v>
      </c>
      <c r="H17" s="361">
        <v>19258266.083000001</v>
      </c>
      <c r="I17" s="361">
        <v>6217238.6979999999</v>
      </c>
      <c r="J17" s="361">
        <v>6102741.4450000003</v>
      </c>
      <c r="K17" s="361">
        <v>5997420.4069999997</v>
      </c>
      <c r="L17" s="361">
        <v>5682470.7439999999</v>
      </c>
    </row>
    <row r="18" spans="3:12" ht="13.5" customHeight="1">
      <c r="C18" s="83">
        <v>6</v>
      </c>
      <c r="D18" s="81" t="s">
        <v>593</v>
      </c>
      <c r="E18" s="362">
        <v>19929135.719000001</v>
      </c>
      <c r="F18" s="362">
        <v>19364503.098999999</v>
      </c>
      <c r="G18" s="362">
        <v>18880735.363000002</v>
      </c>
      <c r="H18" s="362">
        <v>18186867.011</v>
      </c>
      <c r="I18" s="362">
        <v>5527817.7240000004</v>
      </c>
      <c r="J18" s="362">
        <v>5409738.1320000002</v>
      </c>
      <c r="K18" s="362">
        <v>5332400.0559999999</v>
      </c>
      <c r="L18" s="362">
        <v>5077617.0549999997</v>
      </c>
    </row>
    <row r="19" spans="3:12" ht="13.5" customHeight="1">
      <c r="C19" s="83">
        <v>7</v>
      </c>
      <c r="D19" s="81" t="s">
        <v>594</v>
      </c>
      <c r="E19" s="362">
        <v>1172844.814</v>
      </c>
      <c r="F19" s="362">
        <v>1209286.8130000001</v>
      </c>
      <c r="G19" s="362">
        <v>1172981.17</v>
      </c>
      <c r="H19" s="362">
        <v>1070295.2720000001</v>
      </c>
      <c r="I19" s="362">
        <v>688900.53799999994</v>
      </c>
      <c r="J19" s="362">
        <v>692478.91700000002</v>
      </c>
      <c r="K19" s="362">
        <v>663905.31799999997</v>
      </c>
      <c r="L19" s="362">
        <v>603749.88899999997</v>
      </c>
    </row>
    <row r="20" spans="3:12" ht="13.5" customHeight="1">
      <c r="C20" s="83">
        <v>8</v>
      </c>
      <c r="D20" s="81" t="s">
        <v>595</v>
      </c>
      <c r="E20" s="362">
        <v>520.43600000000004</v>
      </c>
      <c r="F20" s="362">
        <v>524.39599999999996</v>
      </c>
      <c r="G20" s="362">
        <v>1115.0340000000001</v>
      </c>
      <c r="H20" s="362">
        <v>1103.8</v>
      </c>
      <c r="I20" s="362">
        <v>520.43600000000004</v>
      </c>
      <c r="J20" s="362">
        <v>524.39599999999996</v>
      </c>
      <c r="K20" s="362">
        <v>1115.0340000000001</v>
      </c>
      <c r="L20" s="362">
        <v>1103.8</v>
      </c>
    </row>
    <row r="21" spans="3:12" ht="13.5" customHeight="1">
      <c r="C21" s="79">
        <v>9</v>
      </c>
      <c r="D21" s="80" t="s">
        <v>596</v>
      </c>
      <c r="E21" s="363"/>
      <c r="F21" s="363"/>
      <c r="G21" s="363"/>
      <c r="H21" s="363"/>
      <c r="I21" s="364">
        <v>0</v>
      </c>
      <c r="J21" s="364">
        <v>0</v>
      </c>
      <c r="K21" s="364">
        <v>0</v>
      </c>
      <c r="L21" s="364">
        <v>0</v>
      </c>
    </row>
    <row r="22" spans="3:12" ht="13.5" customHeight="1">
      <c r="C22" s="79">
        <v>10</v>
      </c>
      <c r="D22" s="80" t="s">
        <v>597</v>
      </c>
      <c r="E22" s="361">
        <v>1617917.4029999999</v>
      </c>
      <c r="F22" s="361">
        <v>1486244.165</v>
      </c>
      <c r="G22" s="361">
        <v>1416005.169</v>
      </c>
      <c r="H22" s="361">
        <v>1358721.8640000001</v>
      </c>
      <c r="I22" s="361">
        <v>775273.80900000001</v>
      </c>
      <c r="J22" s="361">
        <v>746287.527</v>
      </c>
      <c r="K22" s="361">
        <v>723796.40300000005</v>
      </c>
      <c r="L22" s="361">
        <v>702875.20499999996</v>
      </c>
    </row>
    <row r="23" spans="3:12" ht="13.5" customHeight="1">
      <c r="C23" s="83">
        <v>11</v>
      </c>
      <c r="D23" s="81" t="s">
        <v>598</v>
      </c>
      <c r="E23" s="362">
        <v>36284.489000000001</v>
      </c>
      <c r="F23" s="362">
        <v>37261.107000000004</v>
      </c>
      <c r="G23" s="362">
        <v>32820.500999999997</v>
      </c>
      <c r="H23" s="362">
        <v>30728.1</v>
      </c>
      <c r="I23" s="362">
        <v>36284.489000000001</v>
      </c>
      <c r="J23" s="362">
        <v>37261.107000000004</v>
      </c>
      <c r="K23" s="362">
        <v>32820.500999999997</v>
      </c>
      <c r="L23" s="362">
        <v>30728.1</v>
      </c>
    </row>
    <row r="24" spans="3:12" ht="13.5" customHeight="1">
      <c r="C24" s="83">
        <v>12</v>
      </c>
      <c r="D24" s="81" t="s">
        <v>599</v>
      </c>
      <c r="E24" s="362">
        <v>0</v>
      </c>
      <c r="F24" s="362">
        <v>0</v>
      </c>
      <c r="G24" s="362">
        <v>0</v>
      </c>
      <c r="H24" s="362">
        <v>0</v>
      </c>
      <c r="I24" s="362">
        <v>0</v>
      </c>
      <c r="J24" s="362">
        <v>0</v>
      </c>
      <c r="K24" s="362">
        <v>0</v>
      </c>
      <c r="L24" s="362">
        <v>0</v>
      </c>
    </row>
    <row r="25" spans="3:12" ht="13.5" customHeight="1">
      <c r="C25" s="83">
        <v>13</v>
      </c>
      <c r="D25" s="81" t="s">
        <v>600</v>
      </c>
      <c r="E25" s="362">
        <v>1581632.915</v>
      </c>
      <c r="F25" s="362">
        <v>1448983.058</v>
      </c>
      <c r="G25" s="362">
        <v>1383184.6680000001</v>
      </c>
      <c r="H25" s="362">
        <v>1327993.764</v>
      </c>
      <c r="I25" s="362">
        <v>738989.32</v>
      </c>
      <c r="J25" s="362">
        <v>709026.42</v>
      </c>
      <c r="K25" s="362">
        <v>690975.90300000005</v>
      </c>
      <c r="L25" s="362">
        <v>672147.10600000003</v>
      </c>
    </row>
    <row r="26" spans="3:12" ht="13.5" customHeight="1">
      <c r="C26" s="79">
        <v>14</v>
      </c>
      <c r="D26" s="80" t="s">
        <v>601</v>
      </c>
      <c r="E26" s="361">
        <v>1223877.159</v>
      </c>
      <c r="F26" s="361">
        <v>1279318.915</v>
      </c>
      <c r="G26" s="361">
        <v>1251166.8529999999</v>
      </c>
      <c r="H26" s="361">
        <v>1252496.477</v>
      </c>
      <c r="I26" s="361">
        <v>1090038.362</v>
      </c>
      <c r="J26" s="361">
        <v>1145259.226</v>
      </c>
      <c r="K26" s="361">
        <v>1115475.1580000001</v>
      </c>
      <c r="L26" s="361">
        <v>1114894.7279999999</v>
      </c>
    </row>
    <row r="27" spans="3:12" ht="13.5" customHeight="1">
      <c r="C27" s="79">
        <v>15</v>
      </c>
      <c r="D27" s="80" t="s">
        <v>602</v>
      </c>
      <c r="E27" s="361">
        <v>20529.112000000001</v>
      </c>
      <c r="F27" s="361">
        <v>25220.296999999999</v>
      </c>
      <c r="G27" s="361">
        <v>29442.545999999998</v>
      </c>
      <c r="H27" s="361">
        <v>31953.289000000001</v>
      </c>
      <c r="I27" s="361">
        <v>1026.4559999999999</v>
      </c>
      <c r="J27" s="361">
        <v>861.16399999999999</v>
      </c>
      <c r="K27" s="361">
        <v>672.49099999999999</v>
      </c>
      <c r="L27" s="361">
        <v>384.23599999999999</v>
      </c>
    </row>
    <row r="28" spans="3:12" ht="13.5" customHeight="1" thickBot="1">
      <c r="C28" s="612">
        <v>16</v>
      </c>
      <c r="D28" s="613" t="s">
        <v>603</v>
      </c>
      <c r="E28" s="614"/>
      <c r="F28" s="614"/>
      <c r="G28" s="614"/>
      <c r="H28" s="614"/>
      <c r="I28" s="615">
        <v>8249318.6710000001</v>
      </c>
      <c r="J28" s="615">
        <v>8153316.6529999999</v>
      </c>
      <c r="K28" s="615">
        <v>7985826.0199999996</v>
      </c>
      <c r="L28" s="615">
        <v>7642596.852</v>
      </c>
    </row>
    <row r="29" spans="3:12" ht="15.75" thickBot="1">
      <c r="C29" s="863" t="s">
        <v>604</v>
      </c>
      <c r="D29" s="864"/>
      <c r="E29" s="864"/>
      <c r="F29" s="864"/>
      <c r="G29" s="864"/>
      <c r="H29" s="864"/>
      <c r="I29" s="864"/>
      <c r="J29" s="864"/>
      <c r="K29" s="864"/>
      <c r="L29" s="864"/>
    </row>
    <row r="30" spans="3:12" ht="13.5" customHeight="1">
      <c r="C30" s="606">
        <v>17</v>
      </c>
      <c r="D30" s="608" t="s">
        <v>605</v>
      </c>
      <c r="E30" s="607">
        <v>0</v>
      </c>
      <c r="F30" s="607">
        <v>1.835</v>
      </c>
      <c r="G30" s="607">
        <v>1.835</v>
      </c>
      <c r="H30" s="607">
        <v>1.835</v>
      </c>
      <c r="I30" s="607">
        <v>0</v>
      </c>
      <c r="J30" s="607">
        <v>1.835</v>
      </c>
      <c r="K30" s="607">
        <v>1.835</v>
      </c>
      <c r="L30" s="607">
        <v>1.835</v>
      </c>
    </row>
    <row r="31" spans="3:12" ht="13.5" customHeight="1">
      <c r="C31" s="79">
        <v>18</v>
      </c>
      <c r="D31" s="80" t="s">
        <v>606</v>
      </c>
      <c r="E31" s="361">
        <v>778063.94</v>
      </c>
      <c r="F31" s="361">
        <v>861278.80900000001</v>
      </c>
      <c r="G31" s="361">
        <v>981245.1</v>
      </c>
      <c r="H31" s="361">
        <v>1123931.872</v>
      </c>
      <c r="I31" s="361">
        <v>710736.26300000004</v>
      </c>
      <c r="J31" s="361">
        <v>790169.35</v>
      </c>
      <c r="K31" s="361">
        <v>913360.88</v>
      </c>
      <c r="L31" s="361">
        <v>1056604.1839999999</v>
      </c>
    </row>
    <row r="32" spans="3:12" ht="13.5" customHeight="1">
      <c r="C32" s="79">
        <v>19</v>
      </c>
      <c r="D32" s="80" t="s">
        <v>607</v>
      </c>
      <c r="E32" s="361">
        <v>217652.4</v>
      </c>
      <c r="F32" s="361">
        <v>297097.261</v>
      </c>
      <c r="G32" s="361">
        <v>346565.83299999998</v>
      </c>
      <c r="H32" s="361">
        <v>302344.36700000003</v>
      </c>
      <c r="I32" s="361">
        <v>217652.4</v>
      </c>
      <c r="J32" s="361">
        <v>297097.261</v>
      </c>
      <c r="K32" s="361">
        <v>346565.83299999998</v>
      </c>
      <c r="L32" s="361">
        <v>302344.36700000003</v>
      </c>
    </row>
    <row r="33" spans="3:12" ht="25.5" customHeight="1">
      <c r="C33" s="79" t="s">
        <v>133</v>
      </c>
      <c r="D33" s="80" t="s">
        <v>608</v>
      </c>
      <c r="E33" s="360"/>
      <c r="F33" s="360"/>
      <c r="G33" s="360"/>
      <c r="H33" s="360"/>
      <c r="I33" s="361">
        <v>0</v>
      </c>
      <c r="J33" s="361">
        <v>0</v>
      </c>
      <c r="K33" s="361">
        <v>0</v>
      </c>
      <c r="L33" s="361">
        <v>0</v>
      </c>
    </row>
    <row r="34" spans="3:12" ht="13.5" customHeight="1">
      <c r="C34" s="79" t="s">
        <v>609</v>
      </c>
      <c r="D34" s="80" t="s">
        <v>610</v>
      </c>
      <c r="E34" s="360"/>
      <c r="F34" s="360"/>
      <c r="G34" s="360"/>
      <c r="H34" s="360"/>
      <c r="I34" s="361">
        <v>0</v>
      </c>
      <c r="J34" s="361">
        <v>0</v>
      </c>
      <c r="K34" s="361">
        <v>0</v>
      </c>
      <c r="L34" s="361">
        <v>0</v>
      </c>
    </row>
    <row r="35" spans="3:12" ht="13.5" customHeight="1">
      <c r="C35" s="271">
        <v>20</v>
      </c>
      <c r="D35" s="270" t="s">
        <v>611</v>
      </c>
      <c r="E35" s="365">
        <v>995716.34</v>
      </c>
      <c r="F35" s="365">
        <v>1158377.906</v>
      </c>
      <c r="G35" s="365">
        <v>1327812.7679999999</v>
      </c>
      <c r="H35" s="365">
        <v>1426278.075</v>
      </c>
      <c r="I35" s="365">
        <v>928388.66399999999</v>
      </c>
      <c r="J35" s="365">
        <v>1087268.446</v>
      </c>
      <c r="K35" s="365">
        <v>1259928.548</v>
      </c>
      <c r="L35" s="365">
        <v>1358950.3870000001</v>
      </c>
    </row>
    <row r="36" spans="3:12" ht="13.5" customHeight="1">
      <c r="C36" s="83" t="s">
        <v>299</v>
      </c>
      <c r="D36" s="82" t="s">
        <v>612</v>
      </c>
      <c r="E36" s="362">
        <v>0</v>
      </c>
      <c r="F36" s="362">
        <v>0</v>
      </c>
      <c r="G36" s="362">
        <v>0</v>
      </c>
      <c r="H36" s="362">
        <v>0</v>
      </c>
      <c r="I36" s="362">
        <v>0</v>
      </c>
      <c r="J36" s="362">
        <v>0</v>
      </c>
      <c r="K36" s="362">
        <v>0</v>
      </c>
      <c r="L36" s="362">
        <v>0</v>
      </c>
    </row>
    <row r="37" spans="3:12" ht="13.5" customHeight="1">
      <c r="C37" s="83" t="s">
        <v>301</v>
      </c>
      <c r="D37" s="82" t="s">
        <v>613</v>
      </c>
      <c r="E37" s="362">
        <v>0</v>
      </c>
      <c r="F37" s="362">
        <v>0</v>
      </c>
      <c r="G37" s="362">
        <v>0</v>
      </c>
      <c r="H37" s="362">
        <v>0</v>
      </c>
      <c r="I37" s="362">
        <v>0</v>
      </c>
      <c r="J37" s="362">
        <v>0</v>
      </c>
      <c r="K37" s="362">
        <v>0</v>
      </c>
      <c r="L37" s="362">
        <v>0</v>
      </c>
    </row>
    <row r="38" spans="3:12" ht="13.5" customHeight="1" thickBot="1">
      <c r="C38" s="620" t="s">
        <v>303</v>
      </c>
      <c r="D38" s="621" t="s">
        <v>614</v>
      </c>
      <c r="E38" s="622">
        <v>995716.34</v>
      </c>
      <c r="F38" s="622">
        <v>1158377.906</v>
      </c>
      <c r="G38" s="622">
        <v>1327812.7679999999</v>
      </c>
      <c r="H38" s="622">
        <v>1426278.075</v>
      </c>
      <c r="I38" s="622">
        <v>928388.66399999999</v>
      </c>
      <c r="J38" s="622">
        <v>1087268.446</v>
      </c>
      <c r="K38" s="622">
        <v>1259928.548</v>
      </c>
      <c r="L38" s="622">
        <v>1358950.3870000001</v>
      </c>
    </row>
    <row r="39" spans="3:12" ht="15.75" thickBot="1">
      <c r="C39" s="863" t="s">
        <v>615</v>
      </c>
      <c r="D39" s="864"/>
      <c r="E39" s="864"/>
      <c r="F39" s="864"/>
      <c r="G39" s="864"/>
      <c r="H39" s="864"/>
      <c r="I39" s="864"/>
      <c r="J39" s="864"/>
      <c r="K39" s="864"/>
      <c r="L39" s="864"/>
    </row>
    <row r="40" spans="3:12" ht="17.25" customHeight="1">
      <c r="C40" s="616" t="s">
        <v>616</v>
      </c>
      <c r="D40" s="617" t="s">
        <v>617</v>
      </c>
      <c r="E40" s="618"/>
      <c r="F40" s="618"/>
      <c r="G40" s="618"/>
      <c r="H40" s="618"/>
      <c r="I40" s="619">
        <v>10003542.784</v>
      </c>
      <c r="J40" s="619">
        <v>9766748.6280000005</v>
      </c>
      <c r="K40" s="619">
        <v>9336280.2249999996</v>
      </c>
      <c r="L40" s="619">
        <v>8362843.96</v>
      </c>
    </row>
    <row r="41" spans="3:12" ht="17.25" customHeight="1">
      <c r="C41" s="271">
        <v>22</v>
      </c>
      <c r="D41" s="272" t="s">
        <v>618</v>
      </c>
      <c r="E41" s="367"/>
      <c r="F41" s="367"/>
      <c r="G41" s="367"/>
      <c r="H41" s="367"/>
      <c r="I41" s="368">
        <v>7320930.0070000002</v>
      </c>
      <c r="J41" s="368">
        <v>7066048.2060000002</v>
      </c>
      <c r="K41" s="368">
        <v>6725897.4730000002</v>
      </c>
      <c r="L41" s="368">
        <v>6283646.4649999999</v>
      </c>
    </row>
    <row r="42" spans="3:12" ht="17.25" customHeight="1" thickBot="1">
      <c r="C42" s="275">
        <v>23</v>
      </c>
      <c r="D42" s="276" t="s">
        <v>619</v>
      </c>
      <c r="E42" s="369"/>
      <c r="F42" s="369"/>
      <c r="G42" s="369"/>
      <c r="H42" s="369"/>
      <c r="I42" s="795">
        <v>1.3714</v>
      </c>
      <c r="J42" s="795">
        <v>1.3859999999999999</v>
      </c>
      <c r="K42" s="795">
        <v>1.3848</v>
      </c>
      <c r="L42" s="795">
        <v>1.3089</v>
      </c>
    </row>
    <row r="43" spans="3:12">
      <c r="F43" s="370"/>
      <c r="G43" s="370"/>
      <c r="H43" s="370"/>
      <c r="I43" s="370"/>
      <c r="J43" s="370"/>
      <c r="K43" s="370"/>
      <c r="L43" s="370"/>
    </row>
    <row r="44" spans="3:12">
      <c r="C44" s="55"/>
    </row>
  </sheetData>
  <sheetProtection algorithmName="SHA-512" hashValue="mF/NpozW9lmKKTjrTiE4rDAfPkfoMvbvjn2cXcdPyq0nJLUmqJkwDd2xBtnNrxski2NKyMfmE8To/0uJiItynQ==" saltValue="BKSK6WIqRoKZXrcu8ac/eA==" spinCount="100000" sheet="1" formatCells="0" formatColumns="0" formatRows="0" insertHyperlinks="0" sort="0" autoFilter="0" pivotTables="0"/>
  <mergeCells count="8">
    <mergeCell ref="C4:D4"/>
    <mergeCell ref="C7:D7"/>
    <mergeCell ref="C39:L39"/>
    <mergeCell ref="C29:L29"/>
    <mergeCell ref="E8:H8"/>
    <mergeCell ref="I8:L8"/>
    <mergeCell ref="C11:L11"/>
    <mergeCell ref="C13:L13"/>
  </mergeCells>
  <pageMargins left="0.70866141732283472" right="0.70866141732283472" top="0.74803149606299213" bottom="0.74803149606299213" header="0.31496062992125978" footer="0.31496062992125978"/>
  <pageSetup paperSize="9" orientation="landscape"/>
  <headerFooter>
    <oddHeader>&amp;CPL
Załącznik XIII</oddHeader>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C9D239"/>
  </sheetPr>
  <dimension ref="C3:J45"/>
  <sheetViews>
    <sheetView showGridLines="0" zoomScaleNormal="100" workbookViewId="0"/>
  </sheetViews>
  <sheetFormatPr defaultColWidth="9.28515625" defaultRowHeight="15"/>
  <cols>
    <col min="1" max="1" width="3.85546875" style="23" customWidth="1"/>
    <col min="2" max="2" width="5.7109375" style="23" customWidth="1"/>
    <col min="3" max="3" width="6" style="23" customWidth="1"/>
    <col min="4" max="4" width="39.28515625" style="23" customWidth="1"/>
    <col min="5" max="8" width="15" style="23" customWidth="1"/>
    <col min="9" max="9" width="17.7109375" style="23" customWidth="1"/>
    <col min="10" max="10" width="16.7109375" style="23" customWidth="1"/>
    <col min="11" max="11" width="18.5703125" style="23" customWidth="1"/>
    <col min="12" max="12" width="9.28515625" style="23" customWidth="1"/>
    <col min="13" max="16384" width="9.28515625" style="23"/>
  </cols>
  <sheetData>
    <row r="3" spans="3:9" ht="21" customHeight="1">
      <c r="C3" s="76" t="s">
        <v>46</v>
      </c>
    </row>
    <row r="4" spans="3:9">
      <c r="C4" s="826" t="s">
        <v>1003</v>
      </c>
      <c r="D4" s="849"/>
    </row>
    <row r="5" spans="3:9" s="49" customFormat="1" ht="15.75" thickBot="1">
      <c r="E5" s="164"/>
      <c r="F5" s="164"/>
      <c r="G5" s="164"/>
      <c r="H5" s="164"/>
      <c r="I5" s="164"/>
    </row>
    <row r="6" spans="3:9" ht="16.149999999999999" customHeight="1">
      <c r="C6" s="870"/>
      <c r="D6" s="824"/>
      <c r="E6" s="437" t="s">
        <v>110</v>
      </c>
      <c r="F6" s="437" t="s">
        <v>111</v>
      </c>
      <c r="G6" s="437" t="s">
        <v>112</v>
      </c>
      <c r="H6" s="437" t="s">
        <v>148</v>
      </c>
      <c r="I6" s="437" t="s">
        <v>149</v>
      </c>
    </row>
    <row r="7" spans="3:9" ht="15.75" customHeight="1" thickBot="1">
      <c r="C7" s="871" t="s">
        <v>620</v>
      </c>
      <c r="D7" s="862"/>
      <c r="E7" s="872" t="s">
        <v>621</v>
      </c>
      <c r="F7" s="873"/>
      <c r="G7" s="873"/>
      <c r="H7" s="873"/>
      <c r="I7" s="869" t="s">
        <v>622</v>
      </c>
    </row>
    <row r="8" spans="3:9" ht="21.75" customHeight="1" thickTop="1" thickBot="1">
      <c r="C8" s="862"/>
      <c r="D8" s="862"/>
      <c r="E8" s="499" t="s">
        <v>623</v>
      </c>
      <c r="F8" s="499" t="s">
        <v>624</v>
      </c>
      <c r="G8" s="499" t="s">
        <v>625</v>
      </c>
      <c r="H8" s="499" t="s">
        <v>626</v>
      </c>
      <c r="I8" s="824"/>
    </row>
    <row r="9" spans="3:9" ht="15.75" thickBot="1">
      <c r="C9" s="868" t="s">
        <v>627</v>
      </c>
      <c r="D9" s="830"/>
      <c r="E9" s="830"/>
      <c r="F9" s="830"/>
      <c r="G9" s="830"/>
      <c r="H9" s="830"/>
      <c r="I9" s="830"/>
    </row>
    <row r="10" spans="3:9">
      <c r="C10" s="162">
        <v>1</v>
      </c>
      <c r="D10" s="163" t="s">
        <v>628</v>
      </c>
      <c r="E10" s="378">
        <v>1240210.909</v>
      </c>
      <c r="F10" s="378">
        <v>1222780.4129999999</v>
      </c>
      <c r="G10" s="378">
        <v>0</v>
      </c>
      <c r="H10" s="378">
        <v>369106.28499999997</v>
      </c>
      <c r="I10" s="372">
        <v>1609317.1939999999</v>
      </c>
    </row>
    <row r="11" spans="3:9">
      <c r="C11" s="84">
        <v>2</v>
      </c>
      <c r="D11" s="85" t="s">
        <v>629</v>
      </c>
      <c r="E11" s="366">
        <v>1240210.909</v>
      </c>
      <c r="F11" s="366">
        <v>0</v>
      </c>
      <c r="G11" s="366">
        <v>0</v>
      </c>
      <c r="H11" s="366">
        <v>369106.28499999997</v>
      </c>
      <c r="I11" s="366">
        <v>1609317.1939999999</v>
      </c>
    </row>
    <row r="12" spans="3:9">
      <c r="C12" s="84">
        <v>3</v>
      </c>
      <c r="D12" s="85" t="s">
        <v>630</v>
      </c>
      <c r="E12" s="376"/>
      <c r="F12" s="366">
        <v>0</v>
      </c>
      <c r="G12" s="366">
        <v>0</v>
      </c>
      <c r="H12" s="366">
        <v>0</v>
      </c>
      <c r="I12" s="366">
        <v>0</v>
      </c>
    </row>
    <row r="13" spans="3:9">
      <c r="C13" s="86">
        <v>4</v>
      </c>
      <c r="D13" s="87" t="s">
        <v>631</v>
      </c>
      <c r="E13" s="373"/>
      <c r="F13" s="374">
        <v>1636883.38</v>
      </c>
      <c r="G13" s="374">
        <v>6217.6419999999998</v>
      </c>
      <c r="H13" s="374">
        <v>0</v>
      </c>
      <c r="I13" s="375">
        <v>1489926.08</v>
      </c>
    </row>
    <row r="14" spans="3:9">
      <c r="C14" s="84">
        <v>5</v>
      </c>
      <c r="D14" s="85" t="s">
        <v>590</v>
      </c>
      <c r="E14" s="376"/>
      <c r="F14" s="366">
        <v>205413.58199999999</v>
      </c>
      <c r="G14" s="366">
        <v>496.73099999999999</v>
      </c>
      <c r="H14" s="366">
        <v>595.774</v>
      </c>
      <c r="I14" s="366">
        <v>196210.57199999999</v>
      </c>
    </row>
    <row r="15" spans="3:9">
      <c r="C15" s="84">
        <v>6</v>
      </c>
      <c r="D15" s="85" t="s">
        <v>591</v>
      </c>
      <c r="E15" s="376"/>
      <c r="F15" s="366">
        <v>1431469.798</v>
      </c>
      <c r="G15" s="366">
        <v>5720.9110000000001</v>
      </c>
      <c r="H15" s="366">
        <v>243.869</v>
      </c>
      <c r="I15" s="366">
        <v>1293715.5079999999</v>
      </c>
    </row>
    <row r="16" spans="3:9">
      <c r="C16" s="86">
        <v>7</v>
      </c>
      <c r="D16" s="87" t="s">
        <v>632</v>
      </c>
      <c r="E16" s="373"/>
      <c r="F16" s="374">
        <v>29722473.227000002</v>
      </c>
      <c r="G16" s="374">
        <v>1216562.7709999999</v>
      </c>
      <c r="H16" s="374">
        <v>214941.372</v>
      </c>
      <c r="I16" s="375">
        <v>10785181.897</v>
      </c>
    </row>
    <row r="17" spans="3:9">
      <c r="C17" s="84">
        <v>8</v>
      </c>
      <c r="D17" s="85" t="s">
        <v>633</v>
      </c>
      <c r="E17" s="376"/>
      <c r="F17" s="366">
        <v>19025406.727000002</v>
      </c>
      <c r="G17" s="366">
        <v>1215711.0430000001</v>
      </c>
      <c r="H17" s="366">
        <v>2181.15</v>
      </c>
      <c r="I17" s="366">
        <v>10122740.035</v>
      </c>
    </row>
    <row r="18" spans="3:9">
      <c r="C18" s="84">
        <v>9</v>
      </c>
      <c r="D18" s="85" t="s">
        <v>634</v>
      </c>
      <c r="E18" s="376"/>
      <c r="F18" s="366">
        <v>10697066.5</v>
      </c>
      <c r="G18" s="366">
        <v>851.72799999999995</v>
      </c>
      <c r="H18" s="366">
        <v>212760.22200000001</v>
      </c>
      <c r="I18" s="366">
        <v>662441.86199999996</v>
      </c>
    </row>
    <row r="19" spans="3:9">
      <c r="C19" s="86">
        <v>10</v>
      </c>
      <c r="D19" s="87" t="s">
        <v>635</v>
      </c>
      <c r="E19" s="373"/>
      <c r="F19" s="374">
        <v>0</v>
      </c>
      <c r="G19" s="374">
        <v>0</v>
      </c>
      <c r="H19" s="374">
        <v>0</v>
      </c>
      <c r="I19" s="375">
        <v>0</v>
      </c>
    </row>
    <row r="20" spans="3:9">
      <c r="C20" s="86">
        <v>11</v>
      </c>
      <c r="D20" s="87" t="s">
        <v>636</v>
      </c>
      <c r="E20" s="374">
        <v>0</v>
      </c>
      <c r="F20" s="374">
        <v>0</v>
      </c>
      <c r="G20" s="374">
        <v>0</v>
      </c>
      <c r="H20" s="374">
        <v>272674.28700000001</v>
      </c>
      <c r="I20" s="375">
        <v>272674.28700000001</v>
      </c>
    </row>
    <row r="21" spans="3:9" ht="22.5">
      <c r="C21" s="84">
        <v>12</v>
      </c>
      <c r="D21" s="85" t="s">
        <v>637</v>
      </c>
      <c r="E21" s="366">
        <v>0</v>
      </c>
      <c r="F21" s="376"/>
      <c r="G21" s="376"/>
      <c r="H21" s="376"/>
      <c r="I21" s="376"/>
    </row>
    <row r="22" spans="3:9" ht="22.5">
      <c r="C22" s="84">
        <v>13</v>
      </c>
      <c r="D22" s="85" t="s">
        <v>638</v>
      </c>
      <c r="E22" s="376"/>
      <c r="F22" s="366">
        <v>0</v>
      </c>
      <c r="G22" s="366">
        <v>0</v>
      </c>
      <c r="H22" s="366">
        <v>272674.28700000001</v>
      </c>
      <c r="I22" s="366">
        <v>272674.28700000001</v>
      </c>
    </row>
    <row r="23" spans="3:9" ht="15.75" thickBot="1">
      <c r="C23" s="500">
        <v>14</v>
      </c>
      <c r="D23" s="501" t="s">
        <v>639</v>
      </c>
      <c r="E23" s="502"/>
      <c r="F23" s="502"/>
      <c r="G23" s="502"/>
      <c r="H23" s="502"/>
      <c r="I23" s="503">
        <v>14157099.458000001</v>
      </c>
    </row>
    <row r="24" spans="3:9" ht="15.75" thickBot="1">
      <c r="C24" s="868" t="s">
        <v>640</v>
      </c>
      <c r="D24" s="830"/>
      <c r="E24" s="830"/>
      <c r="F24" s="830"/>
      <c r="G24" s="830"/>
      <c r="H24" s="830"/>
      <c r="I24" s="830"/>
    </row>
    <row r="25" spans="3:9">
      <c r="C25" s="162">
        <v>15</v>
      </c>
      <c r="D25" s="163" t="s">
        <v>587</v>
      </c>
      <c r="E25" s="371"/>
      <c r="F25" s="371"/>
      <c r="G25" s="371"/>
      <c r="H25" s="371"/>
      <c r="I25" s="372">
        <v>0</v>
      </c>
    </row>
    <row r="26" spans="3:9" ht="33.75">
      <c r="C26" s="86" t="s">
        <v>641</v>
      </c>
      <c r="D26" s="87" t="s">
        <v>642</v>
      </c>
      <c r="E26" s="373"/>
      <c r="F26" s="374">
        <v>0</v>
      </c>
      <c r="G26" s="374">
        <v>0</v>
      </c>
      <c r="H26" s="374">
        <v>0</v>
      </c>
      <c r="I26" s="375">
        <v>0</v>
      </c>
    </row>
    <row r="27" spans="3:9" ht="22.5">
      <c r="C27" s="86">
        <v>16</v>
      </c>
      <c r="D27" s="87" t="s">
        <v>643</v>
      </c>
      <c r="E27" s="373"/>
      <c r="F27" s="374">
        <v>77586.513999999996</v>
      </c>
      <c r="G27" s="374">
        <v>0</v>
      </c>
      <c r="H27" s="374">
        <v>2181.3339999999998</v>
      </c>
      <c r="I27" s="375">
        <v>40974.591</v>
      </c>
    </row>
    <row r="28" spans="3:9">
      <c r="C28" s="86">
        <v>17</v>
      </c>
      <c r="D28" s="87" t="s">
        <v>644</v>
      </c>
      <c r="E28" s="373"/>
      <c r="F28" s="374">
        <v>1191234.601</v>
      </c>
      <c r="G28" s="374">
        <v>619323.58499999996</v>
      </c>
      <c r="H28" s="374">
        <v>5853850.8789999997</v>
      </c>
      <c r="I28" s="375">
        <v>5202092.3430000003</v>
      </c>
    </row>
    <row r="29" spans="3:9" ht="56.25">
      <c r="C29" s="84">
        <v>18</v>
      </c>
      <c r="D29" s="85" t="s">
        <v>645</v>
      </c>
      <c r="E29" s="376"/>
      <c r="F29" s="366">
        <v>0</v>
      </c>
      <c r="G29" s="366">
        <v>0</v>
      </c>
      <c r="H29" s="366">
        <v>0</v>
      </c>
      <c r="I29" s="366">
        <v>0</v>
      </c>
    </row>
    <row r="30" spans="3:9" ht="45">
      <c r="C30" s="84">
        <v>19</v>
      </c>
      <c r="D30" s="85" t="s">
        <v>646</v>
      </c>
      <c r="E30" s="376"/>
      <c r="F30" s="366">
        <v>935758.03099999996</v>
      </c>
      <c r="G30" s="366">
        <v>0</v>
      </c>
      <c r="H30" s="366">
        <v>618399.04</v>
      </c>
      <c r="I30" s="366">
        <v>711974.84299999999</v>
      </c>
    </row>
    <row r="31" spans="3:9" ht="45">
      <c r="C31" s="84">
        <v>20</v>
      </c>
      <c r="D31" s="85" t="s">
        <v>647</v>
      </c>
      <c r="E31" s="376"/>
      <c r="F31" s="366">
        <v>184049.34</v>
      </c>
      <c r="G31" s="366">
        <v>195518.19899999999</v>
      </c>
      <c r="H31" s="366">
        <v>2188597.0630000001</v>
      </c>
      <c r="I31" s="366">
        <v>1844237.4890000001</v>
      </c>
    </row>
    <row r="32" spans="3:9" ht="22.5">
      <c r="C32" s="84">
        <v>21</v>
      </c>
      <c r="D32" s="85" t="s">
        <v>648</v>
      </c>
      <c r="E32" s="376"/>
      <c r="F32" s="366">
        <v>53848.203000000001</v>
      </c>
      <c r="G32" s="366">
        <v>66504.971999999994</v>
      </c>
      <c r="H32" s="366">
        <v>1029268.921</v>
      </c>
      <c r="I32" s="366">
        <v>729201.38699999999</v>
      </c>
    </row>
    <row r="33" spans="3:10">
      <c r="C33" s="84">
        <v>22</v>
      </c>
      <c r="D33" s="85" t="s">
        <v>649</v>
      </c>
      <c r="E33" s="376"/>
      <c r="F33" s="366">
        <v>51686.875</v>
      </c>
      <c r="G33" s="366">
        <v>48975.567000000003</v>
      </c>
      <c r="H33" s="366">
        <v>1482701.084</v>
      </c>
      <c r="I33" s="366">
        <v>1119064.2860000001</v>
      </c>
    </row>
    <row r="34" spans="3:10" ht="22.5">
      <c r="C34" s="84">
        <v>23</v>
      </c>
      <c r="D34" s="85" t="s">
        <v>648</v>
      </c>
      <c r="E34" s="376"/>
      <c r="F34" s="366">
        <v>33271.222999999998</v>
      </c>
      <c r="G34" s="366">
        <v>31711.359</v>
      </c>
      <c r="H34" s="366">
        <v>957814.28200000001</v>
      </c>
      <c r="I34" s="366">
        <v>655070.57400000002</v>
      </c>
    </row>
    <row r="35" spans="3:10" ht="45">
      <c r="C35" s="84">
        <v>24</v>
      </c>
      <c r="D35" s="85" t="s">
        <v>650</v>
      </c>
      <c r="E35" s="376"/>
      <c r="F35" s="366">
        <v>19740.355</v>
      </c>
      <c r="G35" s="366">
        <v>374829.81900000002</v>
      </c>
      <c r="H35" s="366">
        <v>1564153.692</v>
      </c>
      <c r="I35" s="366">
        <v>1526815.7250000001</v>
      </c>
    </row>
    <row r="36" spans="3:10">
      <c r="C36" s="86">
        <v>25</v>
      </c>
      <c r="D36" s="87" t="s">
        <v>651</v>
      </c>
      <c r="E36" s="373"/>
      <c r="F36" s="374">
        <v>0</v>
      </c>
      <c r="G36" s="374">
        <v>0</v>
      </c>
      <c r="H36" s="374">
        <v>0</v>
      </c>
      <c r="I36" s="375">
        <v>0</v>
      </c>
    </row>
    <row r="37" spans="3:10">
      <c r="C37" s="86">
        <v>26</v>
      </c>
      <c r="D37" s="87" t="s">
        <v>652</v>
      </c>
      <c r="E37" s="374">
        <v>0</v>
      </c>
      <c r="F37" s="374">
        <v>2699632.4789999998</v>
      </c>
      <c r="G37" s="374">
        <v>5414.0349999999999</v>
      </c>
      <c r="H37" s="374">
        <v>972470.25100000005</v>
      </c>
      <c r="I37" s="375">
        <v>1651688.1459999999</v>
      </c>
    </row>
    <row r="38" spans="3:10">
      <c r="C38" s="84">
        <v>27</v>
      </c>
      <c r="D38" s="85" t="s">
        <v>653</v>
      </c>
      <c r="E38" s="376"/>
      <c r="F38" s="376"/>
      <c r="G38" s="376"/>
      <c r="H38" s="366">
        <v>0</v>
      </c>
      <c r="I38" s="366">
        <v>0</v>
      </c>
    </row>
    <row r="39" spans="3:10" ht="56.25">
      <c r="C39" s="84">
        <v>28</v>
      </c>
      <c r="D39" s="85" t="s">
        <v>654</v>
      </c>
      <c r="E39" s="376"/>
      <c r="F39" s="366">
        <v>0</v>
      </c>
      <c r="G39" s="366">
        <v>0</v>
      </c>
      <c r="H39" s="366">
        <v>0</v>
      </c>
      <c r="I39" s="366">
        <v>0</v>
      </c>
    </row>
    <row r="40" spans="3:10" ht="22.5">
      <c r="C40" s="84">
        <v>29</v>
      </c>
      <c r="D40" s="85" t="s">
        <v>655</v>
      </c>
      <c r="E40" s="376"/>
      <c r="F40" s="366">
        <v>0</v>
      </c>
      <c r="G40" s="366"/>
      <c r="H40" s="366"/>
      <c r="I40" s="366">
        <v>0</v>
      </c>
    </row>
    <row r="41" spans="3:10" ht="45">
      <c r="C41" s="84">
        <v>30</v>
      </c>
      <c r="D41" s="85" t="s">
        <v>656</v>
      </c>
      <c r="E41" s="376"/>
      <c r="F41" s="366">
        <v>19694.243999999999</v>
      </c>
      <c r="G41" s="366"/>
      <c r="H41" s="366"/>
      <c r="I41" s="366">
        <v>984.71199999999999</v>
      </c>
    </row>
    <row r="42" spans="3:10" ht="25.15" customHeight="1">
      <c r="C42" s="84">
        <v>31</v>
      </c>
      <c r="D42" s="85" t="s">
        <v>657</v>
      </c>
      <c r="E42" s="376"/>
      <c r="F42" s="366">
        <v>2679938.2349999999</v>
      </c>
      <c r="G42" s="366">
        <v>5414.0349999999999</v>
      </c>
      <c r="H42" s="366">
        <v>972470.25100000005</v>
      </c>
      <c r="I42" s="366">
        <v>1650703.4339999999</v>
      </c>
    </row>
    <row r="43" spans="3:10">
      <c r="C43" s="86">
        <v>32</v>
      </c>
      <c r="D43" s="87" t="s">
        <v>658</v>
      </c>
      <c r="E43" s="373"/>
      <c r="F43" s="374">
        <v>1347019.966</v>
      </c>
      <c r="G43" s="374">
        <v>377582.609</v>
      </c>
      <c r="H43" s="374">
        <v>613412.83799999999</v>
      </c>
      <c r="I43" s="375">
        <v>117146.317</v>
      </c>
    </row>
    <row r="44" spans="3:10">
      <c r="C44" s="277">
        <v>33</v>
      </c>
      <c r="D44" s="272" t="s">
        <v>206</v>
      </c>
      <c r="E44" s="377"/>
      <c r="F44" s="377"/>
      <c r="G44" s="377"/>
      <c r="H44" s="377"/>
      <c r="I44" s="368">
        <v>7011901.3969999999</v>
      </c>
      <c r="J44" s="262"/>
    </row>
    <row r="45" spans="3:10" ht="15.75" thickBot="1">
      <c r="C45" s="504">
        <v>34</v>
      </c>
      <c r="D45" s="276" t="s">
        <v>207</v>
      </c>
      <c r="E45" s="505"/>
      <c r="F45" s="505"/>
      <c r="G45" s="505"/>
      <c r="H45" s="505"/>
      <c r="I45" s="506">
        <v>2.0190000000000001</v>
      </c>
      <c r="J45" s="262"/>
    </row>
  </sheetData>
  <sheetProtection algorithmName="SHA-512" hashValue="m6eO2aE8UefVlnTQ1eDkXITPB2zXlX27S8oYwE03k0eIIiADyhAc7gla0hNXIFXYgxgoTbJ0v5ThzFl9Lgm3SA==" saltValue="1Z1rwQ/Bl0c5IiKll/HnGw==" spinCount="100000" sheet="1" formatCells="0" formatColumns="0" formatRows="0" insertHyperlinks="0" sort="0" autoFilter="0" pivotTables="0"/>
  <mergeCells count="7">
    <mergeCell ref="C4:D4"/>
    <mergeCell ref="C24:I24"/>
    <mergeCell ref="I7:I8"/>
    <mergeCell ref="C6:D6"/>
    <mergeCell ref="C7:D8"/>
    <mergeCell ref="E7:H7"/>
    <mergeCell ref="C9:I9"/>
  </mergeCells>
  <pageMargins left="0.70866141732283472" right="0.70866141732283472" top="0.74803149606299213" bottom="0.74803149606299213" header="0.31496062992125978" footer="0.31496062992125978"/>
  <pageSetup paperSize="9" orientation="landscape"/>
  <headerFooter>
    <oddHeader>&amp;CPL
Załącznik XIII</oddHeader>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C9D239"/>
    <pageSetUpPr fitToPage="1"/>
  </sheetPr>
  <dimension ref="C3:V32"/>
  <sheetViews>
    <sheetView showGridLines="0" zoomScaleNormal="100" workbookViewId="0">
      <selection activeCell="O17" sqref="O17"/>
    </sheetView>
  </sheetViews>
  <sheetFormatPr defaultColWidth="9.140625" defaultRowHeight="15"/>
  <cols>
    <col min="1" max="1" width="3" style="23" customWidth="1"/>
    <col min="2" max="2" width="6.140625" style="23" customWidth="1"/>
    <col min="3" max="3" width="4.5703125" style="23" customWidth="1"/>
    <col min="4" max="4" width="28.5703125" style="23" customWidth="1"/>
    <col min="5" max="7" width="11.7109375" style="23" customWidth="1"/>
    <col min="8" max="8" width="1" style="23" customWidth="1"/>
    <col min="9" max="11" width="11.7109375" style="23" customWidth="1"/>
    <col min="12" max="12" width="0.7109375" style="23" customWidth="1"/>
    <col min="13" max="15" width="11.7109375" style="23" customWidth="1"/>
    <col min="16" max="16" width="1.28515625" style="23" customWidth="1"/>
    <col min="17" max="22" width="11.42578125" style="23" customWidth="1"/>
    <col min="23" max="23" width="31.42578125" style="23" customWidth="1"/>
    <col min="24" max="16384" width="9.140625" style="23"/>
  </cols>
  <sheetData>
    <row r="3" spans="3:22" ht="21" customHeight="1">
      <c r="C3" s="65" t="s">
        <v>659</v>
      </c>
    </row>
    <row r="4" spans="3:22" ht="17.45" customHeight="1">
      <c r="C4" s="826" t="s">
        <v>1003</v>
      </c>
      <c r="D4" s="849"/>
      <c r="E4" s="88"/>
      <c r="F4" s="88"/>
      <c r="G4" s="88"/>
      <c r="H4" s="88"/>
      <c r="I4" s="88"/>
      <c r="J4" s="88"/>
      <c r="K4" s="88"/>
      <c r="L4" s="88"/>
      <c r="M4" s="88"/>
      <c r="N4" s="88"/>
      <c r="O4" s="88"/>
      <c r="P4" s="88"/>
      <c r="Q4" s="88"/>
      <c r="R4" s="88"/>
      <c r="S4" s="88"/>
      <c r="T4" s="88"/>
      <c r="U4" s="88"/>
      <c r="V4" s="88"/>
    </row>
    <row r="5" spans="3:22" ht="17.45" customHeight="1">
      <c r="C5" s="89"/>
      <c r="D5" s="88"/>
      <c r="E5" s="88"/>
      <c r="F5" s="88"/>
      <c r="G5" s="88"/>
      <c r="H5" s="88"/>
      <c r="I5" s="88"/>
      <c r="J5" s="88"/>
      <c r="K5" s="88"/>
      <c r="L5" s="88"/>
      <c r="M5" s="88"/>
      <c r="N5" s="88"/>
      <c r="O5" s="88"/>
      <c r="P5" s="88"/>
      <c r="Q5" s="88"/>
      <c r="R5" s="88"/>
      <c r="S5" s="88"/>
      <c r="T5" s="88"/>
      <c r="U5" s="88"/>
      <c r="V5" s="88"/>
    </row>
    <row r="6" spans="3:22" ht="17.45" customHeight="1" thickBot="1">
      <c r="C6" s="278"/>
      <c r="D6" s="278"/>
      <c r="E6" s="510" t="s">
        <v>110</v>
      </c>
      <c r="F6" s="510" t="s">
        <v>111</v>
      </c>
      <c r="G6" s="510" t="s">
        <v>112</v>
      </c>
      <c r="H6" s="510"/>
      <c r="I6" s="510" t="s">
        <v>148</v>
      </c>
      <c r="J6" s="510" t="s">
        <v>149</v>
      </c>
      <c r="K6" s="510" t="s">
        <v>215</v>
      </c>
      <c r="L6" s="510"/>
      <c r="M6" s="510" t="s">
        <v>216</v>
      </c>
      <c r="N6" s="510" t="s">
        <v>238</v>
      </c>
      <c r="O6" s="510" t="s">
        <v>453</v>
      </c>
      <c r="P6" s="510"/>
      <c r="Q6" s="510" t="s">
        <v>454</v>
      </c>
      <c r="R6" s="510" t="s">
        <v>455</v>
      </c>
      <c r="S6" s="510" t="s">
        <v>456</v>
      </c>
      <c r="T6" s="510" t="s">
        <v>457</v>
      </c>
      <c r="U6" s="510" t="s">
        <v>660</v>
      </c>
      <c r="V6" s="510" t="s">
        <v>661</v>
      </c>
    </row>
    <row r="7" spans="3:22" ht="40.5" customHeight="1">
      <c r="C7" s="278"/>
      <c r="D7" s="278"/>
      <c r="E7" s="874" t="s">
        <v>662</v>
      </c>
      <c r="F7" s="875"/>
      <c r="G7" s="875"/>
      <c r="H7" s="875"/>
      <c r="I7" s="875"/>
      <c r="J7" s="875"/>
      <c r="K7" s="876"/>
      <c r="L7" s="511"/>
      <c r="M7" s="874" t="s">
        <v>663</v>
      </c>
      <c r="N7" s="875"/>
      <c r="O7" s="875"/>
      <c r="P7" s="875"/>
      <c r="Q7" s="875"/>
      <c r="R7" s="875"/>
      <c r="S7" s="876"/>
      <c r="T7" s="877" t="s">
        <v>664</v>
      </c>
      <c r="U7" s="874" t="s">
        <v>665</v>
      </c>
      <c r="V7" s="875"/>
    </row>
    <row r="8" spans="3:22" ht="56.25" customHeight="1" thickBot="1">
      <c r="C8" s="278"/>
      <c r="D8" s="278"/>
      <c r="E8" s="879" t="s">
        <v>666</v>
      </c>
      <c r="F8" s="880"/>
      <c r="G8" s="881"/>
      <c r="H8" s="512"/>
      <c r="I8" s="879" t="s">
        <v>667</v>
      </c>
      <c r="J8" s="880"/>
      <c r="K8" s="881"/>
      <c r="L8" s="513"/>
      <c r="M8" s="879" t="s">
        <v>668</v>
      </c>
      <c r="N8" s="880"/>
      <c r="O8" s="881"/>
      <c r="P8" s="513"/>
      <c r="Q8" s="882" t="s">
        <v>669</v>
      </c>
      <c r="R8" s="866"/>
      <c r="S8" s="883"/>
      <c r="T8" s="878"/>
      <c r="U8" s="884" t="s">
        <v>670</v>
      </c>
      <c r="V8" s="884" t="s">
        <v>671</v>
      </c>
    </row>
    <row r="9" spans="3:22" ht="25.9" customHeight="1" thickTop="1" thickBot="1">
      <c r="C9" s="509"/>
      <c r="D9" s="507"/>
      <c r="E9" s="514"/>
      <c r="F9" s="515" t="s">
        <v>672</v>
      </c>
      <c r="G9" s="516" t="s">
        <v>673</v>
      </c>
      <c r="H9" s="515"/>
      <c r="I9" s="514"/>
      <c r="J9" s="515" t="s">
        <v>673</v>
      </c>
      <c r="K9" s="516" t="s">
        <v>674</v>
      </c>
      <c r="L9" s="515"/>
      <c r="M9" s="514"/>
      <c r="N9" s="515" t="s">
        <v>672</v>
      </c>
      <c r="O9" s="516" t="s">
        <v>673</v>
      </c>
      <c r="P9" s="515"/>
      <c r="Q9" s="514"/>
      <c r="R9" s="515" t="s">
        <v>673</v>
      </c>
      <c r="S9" s="516" t="s">
        <v>674</v>
      </c>
      <c r="T9" s="517"/>
      <c r="U9" s="833"/>
      <c r="V9" s="833"/>
    </row>
    <row r="10" spans="3:22" ht="22.5">
      <c r="C10" s="111" t="s">
        <v>675</v>
      </c>
      <c r="D10" s="112" t="s">
        <v>676</v>
      </c>
      <c r="E10" s="113">
        <v>2269352.1430000002</v>
      </c>
      <c r="F10" s="113">
        <v>2269352.1430000002</v>
      </c>
      <c r="G10" s="113">
        <v>0</v>
      </c>
      <c r="H10" s="113"/>
      <c r="I10" s="113">
        <v>0</v>
      </c>
      <c r="J10" s="113">
        <v>0</v>
      </c>
      <c r="K10" s="113">
        <v>0</v>
      </c>
      <c r="L10" s="113"/>
      <c r="M10" s="113">
        <v>-52.162999999999997</v>
      </c>
      <c r="N10" s="113">
        <v>-52.162999999999997</v>
      </c>
      <c r="O10" s="113">
        <v>0</v>
      </c>
      <c r="P10" s="113"/>
      <c r="Q10" s="113">
        <v>0</v>
      </c>
      <c r="R10" s="113">
        <v>0</v>
      </c>
      <c r="S10" s="113">
        <v>0</v>
      </c>
      <c r="T10" s="113">
        <v>0</v>
      </c>
      <c r="U10" s="113">
        <v>0</v>
      </c>
      <c r="V10" s="113">
        <v>0</v>
      </c>
    </row>
    <row r="11" spans="3:22">
      <c r="C11" s="91" t="s">
        <v>677</v>
      </c>
      <c r="D11" s="92" t="s">
        <v>678</v>
      </c>
      <c r="E11" s="31">
        <v>6970952.8190000001</v>
      </c>
      <c r="F11" s="31">
        <v>5238877.9479999999</v>
      </c>
      <c r="G11" s="31">
        <v>1699695.4669999999</v>
      </c>
      <c r="H11" s="31"/>
      <c r="I11" s="31">
        <v>803015.63399999996</v>
      </c>
      <c r="J11" s="31">
        <v>0</v>
      </c>
      <c r="K11" s="31">
        <v>704318.755</v>
      </c>
      <c r="L11" s="31"/>
      <c r="M11" s="31">
        <v>-26337.045999999998</v>
      </c>
      <c r="N11" s="31">
        <v>-9347.5400000000009</v>
      </c>
      <c r="O11" s="31">
        <v>-16989.506000000001</v>
      </c>
      <c r="P11" s="31"/>
      <c r="Q11" s="31">
        <v>-414725.011</v>
      </c>
      <c r="R11" s="31">
        <v>0</v>
      </c>
      <c r="S11" s="31">
        <v>-380553.94699999999</v>
      </c>
      <c r="T11" s="31">
        <v>-180250.33199999999</v>
      </c>
      <c r="U11" s="31">
        <v>2721757.4509999999</v>
      </c>
      <c r="V11" s="31">
        <v>321067.65600000002</v>
      </c>
    </row>
    <row r="12" spans="3:22">
      <c r="C12" s="93" t="s">
        <v>679</v>
      </c>
      <c r="D12" s="94" t="s">
        <v>1004</v>
      </c>
      <c r="E12" s="31">
        <v>0</v>
      </c>
      <c r="F12" s="31">
        <v>0</v>
      </c>
      <c r="G12" s="31">
        <v>0</v>
      </c>
      <c r="H12" s="31"/>
      <c r="I12" s="31">
        <v>0</v>
      </c>
      <c r="J12" s="31">
        <v>0</v>
      </c>
      <c r="K12" s="31">
        <v>0</v>
      </c>
      <c r="L12" s="31"/>
      <c r="M12" s="31">
        <v>0</v>
      </c>
      <c r="N12" s="31">
        <v>0</v>
      </c>
      <c r="O12" s="31">
        <v>0</v>
      </c>
      <c r="P12" s="31"/>
      <c r="Q12" s="31">
        <v>0</v>
      </c>
      <c r="R12" s="31">
        <v>0</v>
      </c>
      <c r="S12" s="31">
        <v>0</v>
      </c>
      <c r="T12" s="31">
        <v>0</v>
      </c>
      <c r="U12" s="31">
        <v>0</v>
      </c>
      <c r="V12" s="31">
        <v>0</v>
      </c>
    </row>
    <row r="13" spans="3:22" ht="20.65" customHeight="1">
      <c r="C13" s="93" t="s">
        <v>680</v>
      </c>
      <c r="D13" s="94" t="s">
        <v>1005</v>
      </c>
      <c r="E13" s="31">
        <v>1839915.527</v>
      </c>
      <c r="F13" s="31">
        <v>1827135.9080000001</v>
      </c>
      <c r="G13" s="31">
        <v>12779.619000000001</v>
      </c>
      <c r="H13" s="31"/>
      <c r="I13" s="31">
        <v>0</v>
      </c>
      <c r="J13" s="31">
        <v>0</v>
      </c>
      <c r="K13" s="31">
        <v>0</v>
      </c>
      <c r="L13" s="31"/>
      <c r="M13" s="31">
        <v>-3517.529</v>
      </c>
      <c r="N13" s="31">
        <v>-3374.973</v>
      </c>
      <c r="O13" s="31">
        <v>-142.55600000000001</v>
      </c>
      <c r="P13" s="31"/>
      <c r="Q13" s="31">
        <v>0</v>
      </c>
      <c r="R13" s="31">
        <v>0</v>
      </c>
      <c r="S13" s="31">
        <v>0</v>
      </c>
      <c r="T13" s="31">
        <v>0</v>
      </c>
      <c r="U13" s="31">
        <v>0</v>
      </c>
      <c r="V13" s="31">
        <v>0</v>
      </c>
    </row>
    <row r="14" spans="3:22">
      <c r="C14" s="93" t="s">
        <v>681</v>
      </c>
      <c r="D14" s="94" t="s">
        <v>1006</v>
      </c>
      <c r="E14" s="31">
        <v>64628.192000000003</v>
      </c>
      <c r="F14" s="31">
        <v>57251.347000000002</v>
      </c>
      <c r="G14" s="31">
        <v>7376.8450000000003</v>
      </c>
      <c r="H14" s="31"/>
      <c r="I14" s="31">
        <v>0</v>
      </c>
      <c r="J14" s="31">
        <v>0</v>
      </c>
      <c r="K14" s="31">
        <v>0</v>
      </c>
      <c r="L14" s="31"/>
      <c r="M14" s="31">
        <v>-11.535</v>
      </c>
      <c r="N14" s="31">
        <v>-11.348000000000001</v>
      </c>
      <c r="O14" s="31">
        <v>-0.187</v>
      </c>
      <c r="P14" s="31"/>
      <c r="Q14" s="31">
        <v>0</v>
      </c>
      <c r="R14" s="31">
        <v>0</v>
      </c>
      <c r="S14" s="31">
        <v>0</v>
      </c>
      <c r="T14" s="31">
        <v>0</v>
      </c>
      <c r="U14" s="31">
        <v>2178</v>
      </c>
      <c r="V14" s="31">
        <v>0</v>
      </c>
    </row>
    <row r="15" spans="3:22">
      <c r="C15" s="93" t="s">
        <v>682</v>
      </c>
      <c r="D15" s="94" t="s">
        <v>1007</v>
      </c>
      <c r="E15" s="31">
        <v>1389493.959</v>
      </c>
      <c r="F15" s="31">
        <v>1387951.081</v>
      </c>
      <c r="G15" s="31">
        <v>1542.8779999999999</v>
      </c>
      <c r="H15" s="31"/>
      <c r="I15" s="31">
        <v>69.701999999999998</v>
      </c>
      <c r="J15" s="31">
        <v>0</v>
      </c>
      <c r="K15" s="31">
        <v>69.701999999999998</v>
      </c>
      <c r="L15" s="31"/>
      <c r="M15" s="31">
        <v>-2466.5720000000001</v>
      </c>
      <c r="N15" s="31">
        <v>-2461.2539999999999</v>
      </c>
      <c r="O15" s="31">
        <v>-5.3179999999999996</v>
      </c>
      <c r="P15" s="31"/>
      <c r="Q15" s="31">
        <v>-69.701999999999998</v>
      </c>
      <c r="R15" s="31">
        <v>0</v>
      </c>
      <c r="S15" s="31">
        <v>-69.701999999999998</v>
      </c>
      <c r="T15" s="31">
        <v>0</v>
      </c>
      <c r="U15" s="31">
        <v>3.36</v>
      </c>
      <c r="V15" s="31">
        <v>0</v>
      </c>
    </row>
    <row r="16" spans="3:22">
      <c r="C16" s="95" t="s">
        <v>683</v>
      </c>
      <c r="D16" s="48" t="s">
        <v>1008</v>
      </c>
      <c r="E16" s="46">
        <v>1831919.1410000001</v>
      </c>
      <c r="F16" s="46">
        <v>628735.81099999999</v>
      </c>
      <c r="G16" s="46">
        <v>1201526.2390000001</v>
      </c>
      <c r="H16" s="46"/>
      <c r="I16" s="46">
        <v>597415.52800000005</v>
      </c>
      <c r="J16" s="46">
        <v>0</v>
      </c>
      <c r="K16" s="46">
        <v>507506.29399999999</v>
      </c>
      <c r="L16" s="46"/>
      <c r="M16" s="46">
        <v>-15495.865</v>
      </c>
      <c r="N16" s="46">
        <v>-2498.58</v>
      </c>
      <c r="O16" s="46">
        <v>-12997.285</v>
      </c>
      <c r="P16" s="46"/>
      <c r="Q16" s="46">
        <v>-323706.397</v>
      </c>
      <c r="R16" s="46">
        <v>0</v>
      </c>
      <c r="S16" s="46">
        <v>-289767.28399999999</v>
      </c>
      <c r="T16" s="46">
        <v>-163836.766</v>
      </c>
      <c r="U16" s="46">
        <v>1075507.8400000001</v>
      </c>
      <c r="V16" s="46">
        <v>215248.21</v>
      </c>
    </row>
    <row r="17" spans="3:22">
      <c r="C17" s="93" t="s">
        <v>684</v>
      </c>
      <c r="D17" s="94" t="s">
        <v>1009</v>
      </c>
      <c r="E17" s="31">
        <v>1706398.8130000001</v>
      </c>
      <c r="F17" s="31">
        <v>619178.14800000004</v>
      </c>
      <c r="G17" s="31">
        <v>1085563.574</v>
      </c>
      <c r="H17" s="31"/>
      <c r="I17" s="31">
        <v>551154.4</v>
      </c>
      <c r="J17" s="31">
        <v>0</v>
      </c>
      <c r="K17" s="31">
        <v>461245.16600000003</v>
      </c>
      <c r="L17" s="31"/>
      <c r="M17" s="31">
        <v>-14871.705</v>
      </c>
      <c r="N17" s="31">
        <v>-2462.5700000000002</v>
      </c>
      <c r="O17" s="31">
        <v>-12409.135</v>
      </c>
      <c r="P17" s="31"/>
      <c r="Q17" s="31">
        <v>-284517.96399999998</v>
      </c>
      <c r="R17" s="31">
        <v>0</v>
      </c>
      <c r="S17" s="31">
        <v>-250578.85200000001</v>
      </c>
      <c r="T17" s="31">
        <v>-163836.766</v>
      </c>
      <c r="U17" s="31">
        <v>1041275.3320000001</v>
      </c>
      <c r="V17" s="31">
        <v>208254.291</v>
      </c>
    </row>
    <row r="18" spans="3:22">
      <c r="C18" s="93" t="s">
        <v>685</v>
      </c>
      <c r="D18" s="94" t="s">
        <v>1010</v>
      </c>
      <c r="E18" s="31">
        <v>1844996.0009999999</v>
      </c>
      <c r="F18" s="31">
        <v>1337803.8019999999</v>
      </c>
      <c r="G18" s="31">
        <v>476469.886</v>
      </c>
      <c r="H18" s="31"/>
      <c r="I18" s="31">
        <v>205530.405</v>
      </c>
      <c r="J18" s="31">
        <v>0</v>
      </c>
      <c r="K18" s="31">
        <v>196742.75899999999</v>
      </c>
      <c r="L18" s="31"/>
      <c r="M18" s="31">
        <v>-4845.5450000000001</v>
      </c>
      <c r="N18" s="31">
        <v>-1001.385</v>
      </c>
      <c r="O18" s="31">
        <v>-3844.16</v>
      </c>
      <c r="P18" s="31"/>
      <c r="Q18" s="31">
        <v>-90948.911999999997</v>
      </c>
      <c r="R18" s="31">
        <v>0</v>
      </c>
      <c r="S18" s="31">
        <v>-90716.960999999996</v>
      </c>
      <c r="T18" s="31">
        <v>-16413.564999999999</v>
      </c>
      <c r="U18" s="31">
        <v>1644068.2509999999</v>
      </c>
      <c r="V18" s="31">
        <v>105819.447</v>
      </c>
    </row>
    <row r="19" spans="3:22">
      <c r="C19" s="91" t="s">
        <v>686</v>
      </c>
      <c r="D19" s="92" t="s">
        <v>687</v>
      </c>
      <c r="E19" s="31">
        <v>23799562.704999998</v>
      </c>
      <c r="F19" s="31">
        <v>23772122.662999999</v>
      </c>
      <c r="G19" s="31">
        <v>10086.852000000001</v>
      </c>
      <c r="H19" s="31"/>
      <c r="I19" s="31">
        <v>7945.0860000000002</v>
      </c>
      <c r="J19" s="31">
        <v>0</v>
      </c>
      <c r="K19" s="31">
        <v>7945.0860000000002</v>
      </c>
      <c r="L19" s="31"/>
      <c r="M19" s="31">
        <v>-3940.4859999999999</v>
      </c>
      <c r="N19" s="31">
        <v>-3921.076</v>
      </c>
      <c r="O19" s="31">
        <v>-19.41</v>
      </c>
      <c r="P19" s="31"/>
      <c r="Q19" s="31">
        <v>-7904.1009999999997</v>
      </c>
      <c r="R19" s="31">
        <v>0</v>
      </c>
      <c r="S19" s="31">
        <v>-7904.1009999999997</v>
      </c>
      <c r="T19" s="31">
        <v>0</v>
      </c>
      <c r="U19" s="31">
        <v>0</v>
      </c>
      <c r="V19" s="31">
        <v>0</v>
      </c>
    </row>
    <row r="20" spans="3:22">
      <c r="C20" s="93" t="s">
        <v>688</v>
      </c>
      <c r="D20" s="94" t="s">
        <v>1004</v>
      </c>
      <c r="E20" s="31">
        <v>9883460.2109999992</v>
      </c>
      <c r="F20" s="31">
        <v>9883460.2109999992</v>
      </c>
      <c r="G20" s="31">
        <v>0</v>
      </c>
      <c r="H20" s="31"/>
      <c r="I20" s="31">
        <v>0</v>
      </c>
      <c r="J20" s="31">
        <v>0</v>
      </c>
      <c r="K20" s="31">
        <v>0</v>
      </c>
      <c r="L20" s="31"/>
      <c r="M20" s="31">
        <v>0</v>
      </c>
      <c r="N20" s="31">
        <v>0</v>
      </c>
      <c r="O20" s="31">
        <v>0</v>
      </c>
      <c r="P20" s="31"/>
      <c r="Q20" s="31">
        <v>0</v>
      </c>
      <c r="R20" s="31">
        <v>0</v>
      </c>
      <c r="S20" s="31">
        <v>0</v>
      </c>
      <c r="T20" s="31">
        <v>0</v>
      </c>
      <c r="U20" s="31">
        <v>0</v>
      </c>
      <c r="V20" s="31">
        <v>0</v>
      </c>
    </row>
    <row r="21" spans="3:22" ht="23.65" customHeight="1">
      <c r="C21" s="93" t="s">
        <v>689</v>
      </c>
      <c r="D21" s="94" t="s">
        <v>1005</v>
      </c>
      <c r="E21" s="31">
        <v>9424278.0800000001</v>
      </c>
      <c r="F21" s="31">
        <v>9414191.2280000001</v>
      </c>
      <c r="G21" s="31">
        <v>10086.852000000001</v>
      </c>
      <c r="H21" s="31"/>
      <c r="I21" s="31">
        <v>0</v>
      </c>
      <c r="J21" s="31">
        <v>0</v>
      </c>
      <c r="K21" s="31">
        <v>0</v>
      </c>
      <c r="L21" s="31"/>
      <c r="M21" s="31">
        <v>-1747.373</v>
      </c>
      <c r="N21" s="31">
        <v>-1727.963</v>
      </c>
      <c r="O21" s="31">
        <v>-19.41</v>
      </c>
      <c r="P21" s="31"/>
      <c r="Q21" s="31">
        <v>0</v>
      </c>
      <c r="R21" s="31">
        <v>0</v>
      </c>
      <c r="S21" s="31">
        <v>0</v>
      </c>
      <c r="T21" s="31">
        <v>0</v>
      </c>
      <c r="U21" s="31">
        <v>0</v>
      </c>
      <c r="V21" s="31">
        <v>0</v>
      </c>
    </row>
    <row r="22" spans="3:22">
      <c r="C22" s="93" t="s">
        <v>690</v>
      </c>
      <c r="D22" s="94" t="s">
        <v>1006</v>
      </c>
      <c r="E22" s="31">
        <v>4423775.9850000003</v>
      </c>
      <c r="F22" s="31">
        <v>4423775.9850000003</v>
      </c>
      <c r="G22" s="31">
        <v>0</v>
      </c>
      <c r="H22" s="31"/>
      <c r="I22" s="31">
        <v>0</v>
      </c>
      <c r="J22" s="31">
        <v>0</v>
      </c>
      <c r="K22" s="31">
        <v>0</v>
      </c>
      <c r="L22" s="31"/>
      <c r="M22" s="31">
        <v>-1053.124</v>
      </c>
      <c r="N22" s="31">
        <v>-1053.124</v>
      </c>
      <c r="O22" s="31">
        <v>0</v>
      </c>
      <c r="P22" s="31"/>
      <c r="Q22" s="31">
        <v>0</v>
      </c>
      <c r="R22" s="31">
        <v>0</v>
      </c>
      <c r="S22" s="31">
        <v>0</v>
      </c>
      <c r="T22" s="31">
        <v>0</v>
      </c>
      <c r="U22" s="31">
        <v>0</v>
      </c>
      <c r="V22" s="31">
        <v>0</v>
      </c>
    </row>
    <row r="23" spans="3:22">
      <c r="C23" s="93" t="s">
        <v>691</v>
      </c>
      <c r="D23" s="94" t="s">
        <v>1007</v>
      </c>
      <c r="E23" s="31">
        <v>0</v>
      </c>
      <c r="F23" s="31">
        <v>0</v>
      </c>
      <c r="G23" s="31">
        <v>0</v>
      </c>
      <c r="H23" s="31"/>
      <c r="I23" s="31">
        <v>0</v>
      </c>
      <c r="J23" s="31">
        <v>0</v>
      </c>
      <c r="K23" s="31">
        <v>0</v>
      </c>
      <c r="L23" s="31"/>
      <c r="M23" s="31">
        <v>0</v>
      </c>
      <c r="N23" s="31">
        <v>0</v>
      </c>
      <c r="O23" s="31">
        <v>0</v>
      </c>
      <c r="P23" s="31"/>
      <c r="Q23" s="31">
        <v>0</v>
      </c>
      <c r="R23" s="31">
        <v>0</v>
      </c>
      <c r="S23" s="31">
        <v>0</v>
      </c>
      <c r="T23" s="31">
        <v>0</v>
      </c>
      <c r="U23" s="31">
        <v>0</v>
      </c>
      <c r="V23" s="31">
        <v>0</v>
      </c>
    </row>
    <row r="24" spans="3:22">
      <c r="C24" s="93" t="s">
        <v>692</v>
      </c>
      <c r="D24" s="94" t="s">
        <v>1008</v>
      </c>
      <c r="E24" s="31">
        <v>68048.429999999993</v>
      </c>
      <c r="F24" s="31">
        <v>50695.24</v>
      </c>
      <c r="G24" s="31">
        <v>0</v>
      </c>
      <c r="H24" s="31"/>
      <c r="I24" s="31">
        <v>7945.0860000000002</v>
      </c>
      <c r="J24" s="31">
        <v>0</v>
      </c>
      <c r="K24" s="31">
        <v>7945.0860000000002</v>
      </c>
      <c r="L24" s="31"/>
      <c r="M24" s="31">
        <v>-1139.99</v>
      </c>
      <c r="N24" s="31">
        <v>-1139.99</v>
      </c>
      <c r="O24" s="31">
        <v>0</v>
      </c>
      <c r="P24" s="31"/>
      <c r="Q24" s="31">
        <v>-7904.1009999999997</v>
      </c>
      <c r="R24" s="31">
        <v>0</v>
      </c>
      <c r="S24" s="31">
        <v>-7904.1009999999997</v>
      </c>
      <c r="T24" s="31">
        <v>0</v>
      </c>
      <c r="U24" s="31">
        <v>0</v>
      </c>
      <c r="V24" s="31">
        <v>0</v>
      </c>
    </row>
    <row r="25" spans="3:22">
      <c r="C25" s="91" t="s">
        <v>693</v>
      </c>
      <c r="D25" s="92" t="s">
        <v>511</v>
      </c>
      <c r="E25" s="31">
        <v>2170668.4309999999</v>
      </c>
      <c r="F25" s="31">
        <v>1793954.825</v>
      </c>
      <c r="G25" s="31">
        <v>376713.60499999998</v>
      </c>
      <c r="H25" s="31"/>
      <c r="I25" s="31">
        <v>413.90699999999998</v>
      </c>
      <c r="J25" s="31">
        <v>0</v>
      </c>
      <c r="K25" s="31">
        <v>413.90699999999998</v>
      </c>
      <c r="L25" s="31"/>
      <c r="M25" s="31">
        <v>2220.2170000000001</v>
      </c>
      <c r="N25" s="31">
        <v>1011.176</v>
      </c>
      <c r="O25" s="31">
        <v>1209.04</v>
      </c>
      <c r="P25" s="31"/>
      <c r="Q25" s="31">
        <v>106.31399999999999</v>
      </c>
      <c r="R25" s="31">
        <v>0</v>
      </c>
      <c r="S25" s="31">
        <v>106.31399999999999</v>
      </c>
      <c r="T25" s="96"/>
      <c r="U25" s="31">
        <v>496019.946</v>
      </c>
      <c r="V25" s="31">
        <v>19.076000000000001</v>
      </c>
    </row>
    <row r="26" spans="3:22">
      <c r="C26" s="93" t="s">
        <v>694</v>
      </c>
      <c r="D26" s="94" t="s">
        <v>1004</v>
      </c>
      <c r="E26" s="31">
        <v>0</v>
      </c>
      <c r="F26" s="31">
        <v>0</v>
      </c>
      <c r="G26" s="31">
        <v>0</v>
      </c>
      <c r="H26" s="31"/>
      <c r="I26" s="31">
        <v>0</v>
      </c>
      <c r="J26" s="31">
        <v>0</v>
      </c>
      <c r="K26" s="31">
        <v>0</v>
      </c>
      <c r="L26" s="31"/>
      <c r="M26" s="31">
        <v>0</v>
      </c>
      <c r="N26" s="31">
        <v>0</v>
      </c>
      <c r="O26" s="31">
        <v>0</v>
      </c>
      <c r="P26" s="31"/>
      <c r="Q26" s="31">
        <v>0</v>
      </c>
      <c r="R26" s="31">
        <v>0</v>
      </c>
      <c r="S26" s="31">
        <v>0</v>
      </c>
      <c r="T26" s="96"/>
      <c r="U26" s="31">
        <v>0</v>
      </c>
      <c r="V26" s="31">
        <v>0</v>
      </c>
    </row>
    <row r="27" spans="3:22" ht="23.65" customHeight="1">
      <c r="C27" s="93" t="s">
        <v>695</v>
      </c>
      <c r="D27" s="94" t="s">
        <v>1005</v>
      </c>
      <c r="E27" s="31">
        <v>198000</v>
      </c>
      <c r="F27" s="31">
        <v>198000</v>
      </c>
      <c r="G27" s="31">
        <v>0</v>
      </c>
      <c r="H27" s="31"/>
      <c r="I27" s="31">
        <v>0</v>
      </c>
      <c r="J27" s="31">
        <v>0</v>
      </c>
      <c r="K27" s="31">
        <v>0</v>
      </c>
      <c r="L27" s="31"/>
      <c r="M27" s="31">
        <v>0</v>
      </c>
      <c r="N27" s="31">
        <v>0</v>
      </c>
      <c r="O27" s="31">
        <v>0</v>
      </c>
      <c r="P27" s="31"/>
      <c r="Q27" s="31">
        <v>0</v>
      </c>
      <c r="R27" s="31">
        <v>0</v>
      </c>
      <c r="S27" s="31">
        <v>0</v>
      </c>
      <c r="T27" s="96"/>
      <c r="U27" s="31">
        <v>0</v>
      </c>
      <c r="V27" s="31">
        <v>0</v>
      </c>
    </row>
    <row r="28" spans="3:22">
      <c r="C28" s="93" t="s">
        <v>696</v>
      </c>
      <c r="D28" s="94" t="s">
        <v>1006</v>
      </c>
      <c r="E28" s="31">
        <v>987188.37</v>
      </c>
      <c r="F28" s="31">
        <v>917364.37</v>
      </c>
      <c r="G28" s="31">
        <v>69824</v>
      </c>
      <c r="H28" s="31"/>
      <c r="I28" s="31">
        <v>0</v>
      </c>
      <c r="J28" s="31">
        <v>0</v>
      </c>
      <c r="K28" s="31">
        <v>0</v>
      </c>
      <c r="L28" s="31"/>
      <c r="M28" s="31">
        <v>0</v>
      </c>
      <c r="N28" s="31">
        <v>0</v>
      </c>
      <c r="O28" s="31">
        <v>0</v>
      </c>
      <c r="P28" s="31"/>
      <c r="Q28" s="31">
        <v>0</v>
      </c>
      <c r="R28" s="31">
        <v>0</v>
      </c>
      <c r="S28" s="31">
        <v>0</v>
      </c>
      <c r="T28" s="96"/>
      <c r="U28" s="31">
        <v>0</v>
      </c>
      <c r="V28" s="31">
        <v>0</v>
      </c>
    </row>
    <row r="29" spans="3:22">
      <c r="C29" s="93" t="s">
        <v>697</v>
      </c>
      <c r="D29" s="94" t="s">
        <v>1007</v>
      </c>
      <c r="E29" s="31">
        <v>1930.5550000000001</v>
      </c>
      <c r="F29" s="31">
        <v>0</v>
      </c>
      <c r="G29" s="31">
        <v>1930.5550000000001</v>
      </c>
      <c r="H29" s="31"/>
      <c r="I29" s="31">
        <v>0</v>
      </c>
      <c r="J29" s="31">
        <v>0</v>
      </c>
      <c r="K29" s="31">
        <v>0</v>
      </c>
      <c r="L29" s="31"/>
      <c r="M29" s="31">
        <v>2.0459999999999998</v>
      </c>
      <c r="N29" s="31">
        <v>0</v>
      </c>
      <c r="O29" s="31">
        <v>2.0459999999999998</v>
      </c>
      <c r="P29" s="31"/>
      <c r="Q29" s="31">
        <v>0</v>
      </c>
      <c r="R29" s="31">
        <v>0</v>
      </c>
      <c r="S29" s="31">
        <v>0</v>
      </c>
      <c r="T29" s="96"/>
      <c r="U29" s="31">
        <v>0</v>
      </c>
      <c r="V29" s="31">
        <v>0</v>
      </c>
    </row>
    <row r="30" spans="3:22">
      <c r="C30" s="93" t="s">
        <v>698</v>
      </c>
      <c r="D30" s="94" t="s">
        <v>1008</v>
      </c>
      <c r="E30" s="31">
        <v>876755.85699999996</v>
      </c>
      <c r="F30" s="31">
        <v>584385.38100000005</v>
      </c>
      <c r="G30" s="31">
        <v>292370.47600000002</v>
      </c>
      <c r="H30" s="31"/>
      <c r="I30" s="31">
        <v>292.916</v>
      </c>
      <c r="J30" s="31">
        <v>0</v>
      </c>
      <c r="K30" s="31">
        <v>292.916</v>
      </c>
      <c r="L30" s="31"/>
      <c r="M30" s="31">
        <v>1836.7280000000001</v>
      </c>
      <c r="N30" s="31">
        <v>843</v>
      </c>
      <c r="O30" s="31">
        <v>993.72799999999995</v>
      </c>
      <c r="P30" s="31"/>
      <c r="Q30" s="31">
        <v>86.528999999999996</v>
      </c>
      <c r="R30" s="31">
        <v>0</v>
      </c>
      <c r="S30" s="31">
        <v>86.528999999999996</v>
      </c>
      <c r="T30" s="96"/>
      <c r="U30" s="31">
        <v>446876.30900000001</v>
      </c>
      <c r="V30" s="31">
        <v>14.813000000000001</v>
      </c>
    </row>
    <row r="31" spans="3:22">
      <c r="C31" s="93" t="s">
        <v>699</v>
      </c>
      <c r="D31" s="94" t="s">
        <v>1010</v>
      </c>
      <c r="E31" s="31">
        <v>106793.648</v>
      </c>
      <c r="F31" s="31">
        <v>94205.073999999993</v>
      </c>
      <c r="G31" s="31">
        <v>12588.574000000001</v>
      </c>
      <c r="H31" s="31"/>
      <c r="I31" s="31">
        <v>120.991</v>
      </c>
      <c r="J31" s="31">
        <v>0</v>
      </c>
      <c r="K31" s="31">
        <v>120.991</v>
      </c>
      <c r="L31" s="31"/>
      <c r="M31" s="31">
        <v>381.44200000000001</v>
      </c>
      <c r="N31" s="31">
        <v>168.17599999999999</v>
      </c>
      <c r="O31" s="31">
        <v>213.26599999999999</v>
      </c>
      <c r="P31" s="31"/>
      <c r="Q31" s="31">
        <v>19.785</v>
      </c>
      <c r="R31" s="31">
        <v>0</v>
      </c>
      <c r="S31" s="31">
        <v>19.785</v>
      </c>
      <c r="T31" s="96"/>
      <c r="U31" s="31">
        <v>49143.637000000002</v>
      </c>
      <c r="V31" s="31">
        <v>4.2640000000000002</v>
      </c>
    </row>
    <row r="32" spans="3:22" ht="15.75" thickBot="1">
      <c r="C32" s="279" t="s">
        <v>700</v>
      </c>
      <c r="D32" s="280" t="s">
        <v>147</v>
      </c>
      <c r="E32" s="281">
        <v>35210536.097999997</v>
      </c>
      <c r="F32" s="281">
        <v>33074307.579</v>
      </c>
      <c r="G32" s="281">
        <v>2086495.9240000001</v>
      </c>
      <c r="H32" s="281"/>
      <c r="I32" s="281">
        <v>811374.62699999998</v>
      </c>
      <c r="J32" s="281">
        <v>0</v>
      </c>
      <c r="K32" s="281">
        <v>712677.74800000002</v>
      </c>
      <c r="L32" s="281"/>
      <c r="M32" s="281">
        <v>-28109.477999999999</v>
      </c>
      <c r="N32" s="281">
        <v>-12309.602999999999</v>
      </c>
      <c r="O32" s="281">
        <v>-15799.876</v>
      </c>
      <c r="P32" s="281"/>
      <c r="Q32" s="281">
        <v>-422522.79800000001</v>
      </c>
      <c r="R32" s="281">
        <v>0</v>
      </c>
      <c r="S32" s="281">
        <v>-388351.734</v>
      </c>
      <c r="T32" s="281">
        <v>-180250.33199999999</v>
      </c>
      <c r="U32" s="281">
        <v>3217777.3969999999</v>
      </c>
      <c r="V32" s="281">
        <v>321086.73200000002</v>
      </c>
    </row>
  </sheetData>
  <sheetProtection algorithmName="SHA-512" hashValue="Tnhcz7tqJf38hVuyUYsWiYLhg4SOnBKKi8R56asNxklmadc/l2wFFv5aIkzda/fIOESBxhrvsMJ89DnaelSwfA==" saltValue="mmMnrM1lzoQ6gR0L5gsC6A==" spinCount="100000" sheet="1" formatCells="0" formatColumns="0" formatRows="0" insertHyperlinks="0" sort="0" autoFilter="0" pivotTables="0"/>
  <mergeCells count="11">
    <mergeCell ref="C4:D4"/>
    <mergeCell ref="E7:K7"/>
    <mergeCell ref="M7:S7"/>
    <mergeCell ref="T7:T8"/>
    <mergeCell ref="U7:V7"/>
    <mergeCell ref="E8:G8"/>
    <mergeCell ref="I8:K8"/>
    <mergeCell ref="M8:O8"/>
    <mergeCell ref="Q8:S8"/>
    <mergeCell ref="U8:U9"/>
    <mergeCell ref="V8:V9"/>
  </mergeCells>
  <pageMargins left="0.70866141732283472" right="0.70866141732283472" top="0.74803149606299213" bottom="0.74803149606299213" header="0.31496062992125978" footer="0.31496062992125978"/>
  <pageSetup paperSize="9" scale="79" fitToHeight="0" orientation="landscape"/>
  <headerFooter>
    <oddHeader>&amp;CPL
Załącznik XV</oddHeader>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C9D239"/>
    <pageSetUpPr fitToPage="1"/>
  </sheetPr>
  <dimension ref="C3:J10"/>
  <sheetViews>
    <sheetView showGridLines="0" zoomScaleNormal="100" workbookViewId="0"/>
  </sheetViews>
  <sheetFormatPr defaultColWidth="9.140625" defaultRowHeight="15"/>
  <cols>
    <col min="1" max="1" width="3.7109375" style="23" customWidth="1"/>
    <col min="2" max="2" width="5.28515625" style="23" customWidth="1"/>
    <col min="3" max="3" width="2.42578125" style="23" customWidth="1"/>
    <col min="4" max="4" width="16.28515625" style="23" customWidth="1"/>
    <col min="5" max="10" width="12" style="23" customWidth="1"/>
    <col min="11" max="11" width="9.140625" style="23" customWidth="1"/>
    <col min="12" max="16384" width="9.140625" style="23"/>
  </cols>
  <sheetData>
    <row r="3" spans="3:10" ht="21" customHeight="1">
      <c r="C3" s="65" t="s">
        <v>52</v>
      </c>
    </row>
    <row r="4" spans="3:10" ht="15.75" thickBot="1">
      <c r="C4" s="826" t="s">
        <v>1003</v>
      </c>
      <c r="D4" s="849"/>
    </row>
    <row r="5" spans="3:10">
      <c r="C5" s="282"/>
      <c r="D5" s="262"/>
      <c r="E5" s="521" t="s">
        <v>110</v>
      </c>
      <c r="F5" s="521" t="s">
        <v>111</v>
      </c>
      <c r="G5" s="521" t="s">
        <v>112</v>
      </c>
      <c r="H5" s="521" t="s">
        <v>148</v>
      </c>
      <c r="I5" s="521" t="s">
        <v>149</v>
      </c>
      <c r="J5" s="521" t="s">
        <v>215</v>
      </c>
    </row>
    <row r="6" spans="3:10" ht="16.149999999999999" customHeight="1">
      <c r="C6" s="262"/>
      <c r="D6" s="262"/>
      <c r="E6" s="885" t="s">
        <v>701</v>
      </c>
      <c r="F6" s="866"/>
      <c r="G6" s="866"/>
      <c r="H6" s="866"/>
      <c r="I6" s="866"/>
      <c r="J6" s="866"/>
    </row>
    <row r="7" spans="3:10" ht="50.25" customHeight="1" thickBot="1">
      <c r="C7" s="283"/>
      <c r="D7" s="405"/>
      <c r="E7" s="515" t="s">
        <v>702</v>
      </c>
      <c r="F7" s="515" t="s">
        <v>703</v>
      </c>
      <c r="G7" s="515" t="s">
        <v>704</v>
      </c>
      <c r="H7" s="515" t="s">
        <v>705</v>
      </c>
      <c r="I7" s="515" t="s">
        <v>706</v>
      </c>
      <c r="J7" s="515" t="s">
        <v>147</v>
      </c>
    </row>
    <row r="8" spans="3:10" ht="16.149999999999999" customHeight="1" thickTop="1">
      <c r="C8" s="97">
        <v>1</v>
      </c>
      <c r="D8" s="98" t="s">
        <v>678</v>
      </c>
      <c r="E8" s="99">
        <v>0</v>
      </c>
      <c r="F8" s="99">
        <v>1781498</v>
      </c>
      <c r="G8" s="99">
        <v>1306934</v>
      </c>
      <c r="H8" s="99">
        <v>4042744</v>
      </c>
      <c r="I8" s="99">
        <v>201730.39599999972</v>
      </c>
      <c r="J8" s="99">
        <v>7332906.3959999997</v>
      </c>
    </row>
    <row r="9" spans="3:10" ht="22.9" customHeight="1">
      <c r="C9" s="100">
        <v>2</v>
      </c>
      <c r="D9" s="101" t="s">
        <v>687</v>
      </c>
      <c r="E9" s="102">
        <v>0</v>
      </c>
      <c r="F9" s="102">
        <v>12450033.203999996</v>
      </c>
      <c r="G9" s="102">
        <v>9248802</v>
      </c>
      <c r="H9" s="102">
        <v>2096787</v>
      </c>
      <c r="I9" s="102">
        <v>41</v>
      </c>
      <c r="J9" s="102">
        <v>23795663.203999996</v>
      </c>
    </row>
    <row r="10" spans="3:10" ht="15.75" thickBot="1">
      <c r="C10" s="100">
        <v>3</v>
      </c>
      <c r="D10" s="519" t="s">
        <v>147</v>
      </c>
      <c r="E10" s="520">
        <v>0</v>
      </c>
      <c r="F10" s="520">
        <v>14857133</v>
      </c>
      <c r="G10" s="520">
        <v>10583149</v>
      </c>
      <c r="H10" s="520">
        <v>6143572</v>
      </c>
      <c r="I10" s="520">
        <v>3987424.4489999935</v>
      </c>
      <c r="J10" s="520">
        <v>35571278.448999994</v>
      </c>
    </row>
  </sheetData>
  <sheetProtection algorithmName="SHA-512" hashValue="3X4lqTHHjhFww2DatiNclLSDDSJWN8ydah5JjNtL3/ZS+R/WWD0bkXhoD4vIyndISHXKVjZVq+yXKU7mPycRKA==" saltValue="qXg/GuPWAyx9MZdU6Iew/w==" spinCount="100000" sheet="1" formatCells="0" formatColumns="0" formatRows="0" insertHyperlinks="0" sort="0" autoFilter="0" pivotTables="0"/>
  <mergeCells count="2">
    <mergeCell ref="E6:J6"/>
    <mergeCell ref="C4:D4"/>
  </mergeCells>
  <pageMargins left="0.70866141732283472" right="0.70866141732283472" top="0.74803149606299213" bottom="0.74803149606299213" header="0.31496062992125978" footer="0.31496062992125978"/>
  <pageSetup paperSize="9" orientation="landscape"/>
  <headerFooter>
    <oddHeader>&amp;CPL
Załącznik XV</oddHeader>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9D239"/>
  </sheetPr>
  <dimension ref="B2:H46"/>
  <sheetViews>
    <sheetView showGridLines="0" topLeftCell="A4" zoomScaleNormal="100" workbookViewId="0">
      <selection activeCell="D15" sqref="D15"/>
    </sheetView>
  </sheetViews>
  <sheetFormatPr defaultColWidth="9.28515625" defaultRowHeight="15"/>
  <cols>
    <col min="1" max="1" width="3.28515625" style="25" customWidth="1"/>
    <col min="2" max="2" width="4.5703125" style="25" customWidth="1"/>
    <col min="3" max="3" width="5.42578125" style="25" customWidth="1"/>
    <col min="4" max="4" width="60.5703125" style="25" customWidth="1"/>
    <col min="5" max="7" width="14.28515625" style="25" customWidth="1"/>
    <col min="8" max="9" width="9.28515625" style="25" customWidth="1"/>
    <col min="10" max="16384" width="9.28515625" style="25"/>
  </cols>
  <sheetData>
    <row r="2" spans="2:7">
      <c r="B2" s="24"/>
      <c r="C2" s="24"/>
      <c r="D2" s="24"/>
      <c r="E2" s="24"/>
      <c r="F2" s="24"/>
      <c r="G2" s="24"/>
    </row>
    <row r="3" spans="2:7" ht="21" customHeight="1">
      <c r="B3" s="24"/>
      <c r="C3" s="26" t="s">
        <v>3</v>
      </c>
    </row>
    <row r="4" spans="2:7">
      <c r="B4" s="24"/>
      <c r="C4" s="826" t="s">
        <v>1003</v>
      </c>
      <c r="D4" s="827"/>
    </row>
    <row r="5" spans="2:7">
      <c r="B5" s="24"/>
      <c r="C5" s="27"/>
      <c r="D5" s="27"/>
      <c r="E5" s="828"/>
      <c r="F5" s="827"/>
      <c r="G5" s="28"/>
    </row>
    <row r="6" spans="2:7" ht="31.5" customHeight="1" thickBot="1">
      <c r="B6" s="24"/>
      <c r="C6" s="27"/>
      <c r="D6" s="27"/>
      <c r="E6" s="823" t="s">
        <v>108</v>
      </c>
      <c r="F6" s="824"/>
      <c r="G6" s="403" t="s">
        <v>109</v>
      </c>
    </row>
    <row r="7" spans="2:7" ht="16.899999999999999" customHeight="1" thickBot="1">
      <c r="B7" s="24"/>
      <c r="C7" s="27"/>
      <c r="D7" s="27"/>
      <c r="E7" s="421" t="s">
        <v>110</v>
      </c>
      <c r="F7" s="421" t="s">
        <v>111</v>
      </c>
      <c r="G7" s="421" t="s">
        <v>112</v>
      </c>
    </row>
    <row r="8" spans="2:7" ht="16.899999999999999" customHeight="1" thickBot="1">
      <c r="B8" s="24"/>
      <c r="C8" s="419"/>
      <c r="D8" s="419"/>
      <c r="E8" s="420" t="s">
        <v>1204</v>
      </c>
      <c r="F8" s="420" t="s">
        <v>1205</v>
      </c>
      <c r="G8" s="420" t="s">
        <v>1204</v>
      </c>
    </row>
    <row r="9" spans="2:7">
      <c r="B9" s="24"/>
      <c r="C9" s="111">
        <v>1</v>
      </c>
      <c r="D9" s="155" t="s">
        <v>113</v>
      </c>
      <c r="E9" s="106">
        <v>4676797.08</v>
      </c>
      <c r="F9" s="106">
        <v>4736658.9850000003</v>
      </c>
      <c r="G9" s="106">
        <v>374143.766</v>
      </c>
    </row>
    <row r="10" spans="2:7">
      <c r="B10" s="24"/>
      <c r="C10" s="29">
        <v>2</v>
      </c>
      <c r="D10" s="30" t="s">
        <v>114</v>
      </c>
      <c r="E10" s="31">
        <v>4676797.08</v>
      </c>
      <c r="F10" s="31">
        <v>4736658.9850000003</v>
      </c>
      <c r="G10" s="31">
        <v>374143.766</v>
      </c>
    </row>
    <row r="11" spans="2:7">
      <c r="B11" s="24"/>
      <c r="C11" s="29">
        <v>3</v>
      </c>
      <c r="D11" s="30" t="s">
        <v>115</v>
      </c>
      <c r="E11" s="31">
        <v>0</v>
      </c>
      <c r="F11" s="31">
        <v>0</v>
      </c>
      <c r="G11" s="31">
        <v>0</v>
      </c>
    </row>
    <row r="12" spans="2:7">
      <c r="B12" s="24"/>
      <c r="C12" s="29">
        <v>4</v>
      </c>
      <c r="D12" s="30" t="s">
        <v>116</v>
      </c>
      <c r="E12" s="31">
        <v>0</v>
      </c>
      <c r="F12" s="31">
        <v>0</v>
      </c>
      <c r="G12" s="31">
        <v>0</v>
      </c>
    </row>
    <row r="13" spans="2:7">
      <c r="B13" s="24"/>
      <c r="C13" s="29" t="s">
        <v>117</v>
      </c>
      <c r="D13" s="30" t="s">
        <v>118</v>
      </c>
      <c r="E13" s="31">
        <v>0</v>
      </c>
      <c r="F13" s="31">
        <v>0</v>
      </c>
      <c r="G13" s="31">
        <v>0</v>
      </c>
    </row>
    <row r="14" spans="2:7">
      <c r="B14" s="24"/>
      <c r="C14" s="29">
        <v>5</v>
      </c>
      <c r="D14" s="30" t="s">
        <v>119</v>
      </c>
      <c r="E14" s="31">
        <v>0</v>
      </c>
      <c r="F14" s="31">
        <v>0</v>
      </c>
      <c r="G14" s="31">
        <v>0</v>
      </c>
    </row>
    <row r="15" spans="2:7">
      <c r="B15" s="24"/>
      <c r="C15" s="32">
        <v>6</v>
      </c>
      <c r="D15" s="33" t="s">
        <v>120</v>
      </c>
      <c r="E15" s="34">
        <v>14977.415999999999</v>
      </c>
      <c r="F15" s="34">
        <v>17165.024000000001</v>
      </c>
      <c r="G15" s="34">
        <v>1198.193</v>
      </c>
    </row>
    <row r="16" spans="2:7">
      <c r="B16" s="24"/>
      <c r="C16" s="29">
        <v>7</v>
      </c>
      <c r="D16" s="30" t="s">
        <v>114</v>
      </c>
      <c r="E16" s="31">
        <v>0</v>
      </c>
      <c r="F16" s="31">
        <v>0</v>
      </c>
      <c r="G16" s="31">
        <v>0</v>
      </c>
    </row>
    <row r="17" spans="2:8">
      <c r="B17" s="24"/>
      <c r="C17" s="29">
        <v>8</v>
      </c>
      <c r="D17" s="30" t="s">
        <v>121</v>
      </c>
      <c r="E17" s="31">
        <v>0</v>
      </c>
      <c r="F17" s="31">
        <v>0</v>
      </c>
      <c r="G17" s="31">
        <v>0</v>
      </c>
    </row>
    <row r="18" spans="2:8">
      <c r="B18" s="24"/>
      <c r="C18" s="29" t="s">
        <v>122</v>
      </c>
      <c r="D18" s="30" t="s">
        <v>123</v>
      </c>
      <c r="E18" s="31">
        <v>0</v>
      </c>
      <c r="F18" s="31">
        <v>0</v>
      </c>
      <c r="G18" s="31">
        <v>0</v>
      </c>
      <c r="H18" s="24"/>
    </row>
    <row r="19" spans="2:8">
      <c r="B19" s="24"/>
      <c r="C19" s="29" t="s">
        <v>124</v>
      </c>
      <c r="D19" s="30" t="s">
        <v>125</v>
      </c>
      <c r="E19" s="31">
        <v>7181.8609999999999</v>
      </c>
      <c r="F19" s="31">
        <v>9926.86</v>
      </c>
      <c r="G19" s="31">
        <v>574.54899999999998</v>
      </c>
    </row>
    <row r="20" spans="2:8">
      <c r="B20" s="24"/>
      <c r="C20" s="29">
        <v>9</v>
      </c>
      <c r="D20" s="30" t="s">
        <v>126</v>
      </c>
      <c r="E20" s="31">
        <v>7795.5550000000003</v>
      </c>
      <c r="F20" s="31">
        <v>7238.1639999999998</v>
      </c>
      <c r="G20" s="31">
        <v>623.64400000000001</v>
      </c>
    </row>
    <row r="21" spans="2:8">
      <c r="B21" s="24"/>
      <c r="C21" s="29">
        <v>10</v>
      </c>
      <c r="D21" s="30" t="s">
        <v>127</v>
      </c>
      <c r="E21" s="31">
        <v>0</v>
      </c>
      <c r="F21" s="31">
        <v>0</v>
      </c>
      <c r="G21" s="31">
        <v>0</v>
      </c>
    </row>
    <row r="22" spans="2:8">
      <c r="B22" s="24"/>
      <c r="C22" s="29">
        <v>11</v>
      </c>
      <c r="D22" s="30" t="s">
        <v>127</v>
      </c>
      <c r="E22" s="31">
        <v>0</v>
      </c>
      <c r="F22" s="31">
        <v>0</v>
      </c>
      <c r="G22" s="31">
        <v>0</v>
      </c>
    </row>
    <row r="23" spans="2:8">
      <c r="B23" s="24"/>
      <c r="C23" s="29">
        <v>12</v>
      </c>
      <c r="D23" s="30" t="s">
        <v>127</v>
      </c>
      <c r="E23" s="31">
        <v>0</v>
      </c>
      <c r="F23" s="31">
        <v>0</v>
      </c>
      <c r="G23" s="31">
        <v>0</v>
      </c>
    </row>
    <row r="24" spans="2:8">
      <c r="B24" s="24"/>
      <c r="C24" s="29">
        <v>13</v>
      </c>
      <c r="D24" s="30" t="s">
        <v>127</v>
      </c>
      <c r="E24" s="31">
        <v>0</v>
      </c>
      <c r="F24" s="31">
        <v>0</v>
      </c>
      <c r="G24" s="31">
        <v>0</v>
      </c>
    </row>
    <row r="25" spans="2:8">
      <c r="B25" s="24"/>
      <c r="C25" s="29">
        <v>14</v>
      </c>
      <c r="D25" s="30" t="s">
        <v>127</v>
      </c>
      <c r="E25" s="31">
        <v>0</v>
      </c>
      <c r="F25" s="31">
        <v>0</v>
      </c>
      <c r="G25" s="31">
        <v>0</v>
      </c>
    </row>
    <row r="26" spans="2:8">
      <c r="B26" s="24"/>
      <c r="C26" s="32">
        <v>15</v>
      </c>
      <c r="D26" s="33" t="s">
        <v>128</v>
      </c>
      <c r="E26" s="34">
        <v>0</v>
      </c>
      <c r="F26" s="34">
        <v>0</v>
      </c>
      <c r="G26" s="34">
        <v>0</v>
      </c>
    </row>
    <row r="27" spans="2:8">
      <c r="B27" s="24"/>
      <c r="C27" s="32">
        <v>16</v>
      </c>
      <c r="D27" s="33" t="s">
        <v>129</v>
      </c>
      <c r="E27" s="34">
        <v>0</v>
      </c>
      <c r="F27" s="34">
        <v>0</v>
      </c>
      <c r="G27" s="34">
        <v>0</v>
      </c>
    </row>
    <row r="28" spans="2:8">
      <c r="B28" s="24"/>
      <c r="C28" s="29">
        <v>17</v>
      </c>
      <c r="D28" s="30" t="s">
        <v>130</v>
      </c>
      <c r="E28" s="31">
        <v>0</v>
      </c>
      <c r="F28" s="31">
        <v>0</v>
      </c>
      <c r="G28" s="31">
        <v>0</v>
      </c>
    </row>
    <row r="29" spans="2:8">
      <c r="B29" s="24"/>
      <c r="C29" s="29">
        <v>18</v>
      </c>
      <c r="D29" s="30" t="s">
        <v>131</v>
      </c>
      <c r="E29" s="31">
        <v>0</v>
      </c>
      <c r="F29" s="31">
        <v>0</v>
      </c>
      <c r="G29" s="31">
        <v>0</v>
      </c>
    </row>
    <row r="30" spans="2:8">
      <c r="B30" s="24"/>
      <c r="C30" s="29">
        <v>19</v>
      </c>
      <c r="D30" s="30" t="s">
        <v>132</v>
      </c>
      <c r="E30" s="31">
        <v>0</v>
      </c>
      <c r="F30" s="31">
        <v>0</v>
      </c>
      <c r="G30" s="31">
        <v>0</v>
      </c>
    </row>
    <row r="31" spans="2:8">
      <c r="B31" s="24"/>
      <c r="C31" s="29" t="s">
        <v>133</v>
      </c>
      <c r="D31" s="30" t="s">
        <v>134</v>
      </c>
      <c r="E31" s="31">
        <v>0</v>
      </c>
      <c r="F31" s="31">
        <v>0</v>
      </c>
      <c r="G31" s="31">
        <v>0</v>
      </c>
    </row>
    <row r="32" spans="2:8">
      <c r="B32" s="24"/>
      <c r="C32" s="29">
        <v>20</v>
      </c>
      <c r="D32" s="35" t="s">
        <v>135</v>
      </c>
      <c r="E32" s="36">
        <v>0</v>
      </c>
      <c r="F32" s="36">
        <v>0</v>
      </c>
      <c r="G32" s="36">
        <v>0</v>
      </c>
    </row>
    <row r="33" spans="2:7">
      <c r="B33" s="24"/>
      <c r="C33" s="29">
        <v>21</v>
      </c>
      <c r="D33" s="30" t="s">
        <v>114</v>
      </c>
      <c r="E33" s="31">
        <v>0</v>
      </c>
      <c r="F33" s="31">
        <v>0</v>
      </c>
      <c r="G33" s="31">
        <v>0</v>
      </c>
    </row>
    <row r="34" spans="2:7">
      <c r="B34" s="24"/>
      <c r="C34" s="29">
        <v>22</v>
      </c>
      <c r="D34" s="30" t="s">
        <v>136</v>
      </c>
      <c r="E34" s="31">
        <v>0</v>
      </c>
      <c r="F34" s="31">
        <v>0</v>
      </c>
      <c r="G34" s="31">
        <v>0</v>
      </c>
    </row>
    <row r="35" spans="2:7">
      <c r="B35" s="24"/>
      <c r="C35" s="32" t="s">
        <v>137</v>
      </c>
      <c r="D35" s="33" t="s">
        <v>138</v>
      </c>
      <c r="E35" s="34">
        <v>0</v>
      </c>
      <c r="F35" s="34">
        <v>0</v>
      </c>
      <c r="G35" s="34">
        <v>0</v>
      </c>
    </row>
    <row r="36" spans="2:7">
      <c r="B36" s="24"/>
      <c r="C36" s="32">
        <v>23</v>
      </c>
      <c r="D36" s="33" t="s">
        <v>139</v>
      </c>
      <c r="E36" s="34">
        <v>808203.59</v>
      </c>
      <c r="F36" s="34">
        <v>808203.59</v>
      </c>
      <c r="G36" s="34">
        <v>64656.286999999997</v>
      </c>
    </row>
    <row r="37" spans="2:7">
      <c r="B37" s="24"/>
      <c r="C37" s="29" t="s">
        <v>140</v>
      </c>
      <c r="D37" s="30" t="s">
        <v>141</v>
      </c>
      <c r="E37" s="31">
        <v>808203.59</v>
      </c>
      <c r="F37" s="31">
        <v>808203.59</v>
      </c>
      <c r="G37" s="31">
        <v>64656.286999999997</v>
      </c>
    </row>
    <row r="38" spans="2:7">
      <c r="B38" s="24"/>
      <c r="C38" s="29" t="s">
        <v>142</v>
      </c>
      <c r="D38" s="30" t="s">
        <v>143</v>
      </c>
      <c r="E38" s="31">
        <v>0</v>
      </c>
      <c r="F38" s="31">
        <v>0</v>
      </c>
      <c r="G38" s="31">
        <v>0</v>
      </c>
    </row>
    <row r="39" spans="2:7">
      <c r="B39" s="24"/>
      <c r="C39" s="29" t="s">
        <v>144</v>
      </c>
      <c r="D39" s="30" t="s">
        <v>145</v>
      </c>
      <c r="E39" s="31">
        <v>0</v>
      </c>
      <c r="F39" s="31">
        <v>0</v>
      </c>
      <c r="G39" s="31">
        <v>0</v>
      </c>
    </row>
    <row r="40" spans="2:7" ht="22.5">
      <c r="B40" s="24"/>
      <c r="C40" s="29">
        <v>24</v>
      </c>
      <c r="D40" s="30" t="s">
        <v>146</v>
      </c>
      <c r="E40" s="31">
        <v>204400.73800000001</v>
      </c>
      <c r="F40" s="31">
        <v>204400.73800000001</v>
      </c>
      <c r="G40" s="31">
        <v>16352.058999999999</v>
      </c>
    </row>
    <row r="41" spans="2:7">
      <c r="B41" s="24"/>
      <c r="C41" s="29">
        <v>25</v>
      </c>
      <c r="D41" s="30" t="s">
        <v>127</v>
      </c>
      <c r="E41" s="31">
        <v>0</v>
      </c>
      <c r="F41" s="31">
        <v>0</v>
      </c>
      <c r="G41" s="31">
        <v>0</v>
      </c>
    </row>
    <row r="42" spans="2:7">
      <c r="B42" s="24"/>
      <c r="C42" s="29">
        <v>26</v>
      </c>
      <c r="D42" s="30" t="s">
        <v>127</v>
      </c>
      <c r="E42" s="31">
        <v>0</v>
      </c>
      <c r="F42" s="31">
        <v>0</v>
      </c>
      <c r="G42" s="31">
        <v>0</v>
      </c>
    </row>
    <row r="43" spans="2:7">
      <c r="B43" s="24"/>
      <c r="C43" s="29">
        <v>27</v>
      </c>
      <c r="D43" s="30" t="s">
        <v>127</v>
      </c>
      <c r="E43" s="31">
        <v>0</v>
      </c>
      <c r="F43" s="31">
        <v>0</v>
      </c>
      <c r="G43" s="31">
        <v>0</v>
      </c>
    </row>
    <row r="44" spans="2:7" ht="15.75" thickBot="1">
      <c r="B44" s="24"/>
      <c r="C44" s="37">
        <v>28</v>
      </c>
      <c r="D44" s="38" t="s">
        <v>127</v>
      </c>
      <c r="E44" s="39">
        <v>0</v>
      </c>
      <c r="F44" s="39">
        <v>0</v>
      </c>
      <c r="G44" s="39">
        <v>0</v>
      </c>
    </row>
    <row r="45" spans="2:7" ht="15.75" thickBot="1">
      <c r="B45" s="24"/>
      <c r="C45" s="258">
        <v>29</v>
      </c>
      <c r="D45" s="259" t="s">
        <v>147</v>
      </c>
      <c r="E45" s="260">
        <v>5499978.0860000001</v>
      </c>
      <c r="F45" s="260">
        <v>5562027.5990000004</v>
      </c>
      <c r="G45" s="260">
        <v>439998.24699999997</v>
      </c>
    </row>
    <row r="46" spans="2:7" ht="27.75" customHeight="1">
      <c r="C46" s="825"/>
      <c r="D46" s="825"/>
      <c r="E46" s="825"/>
      <c r="F46" s="825"/>
      <c r="G46" s="825"/>
    </row>
  </sheetData>
  <sheetProtection algorithmName="SHA-512" hashValue="9xOTAYHx2s1eevBHgOlbKDZiPeIcJhmYpkZnide657REFA7eZYqwgDXvn3SjdyuKsv4zipbrpSlOjFnSyqOitw==" saltValue="3uWdW/qsIbLobpdGOaa1Tw==" spinCount="100000" sheet="1" formatCells="0" formatColumns="0" formatRows="0" insertHyperlinks="0" sort="0" autoFilter="0" pivotTables="0"/>
  <mergeCells count="4">
    <mergeCell ref="E6:F6"/>
    <mergeCell ref="C46:G46"/>
    <mergeCell ref="C4:D4"/>
    <mergeCell ref="E5:F5"/>
  </mergeCells>
  <pageMargins left="0.7" right="0.7" top="0.75" bottom="0.75" header="0.3" footer="0.3"/>
  <pageSetup paperSize="9" orientation="landscape" r:id="rId1"/>
  <headerFooter>
    <oddHeader>&amp;CPL
Załącznik I</oddHeader>
    <oddFooter>&amp;C&amp;P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C9D239"/>
    <pageSetUpPr fitToPage="1"/>
  </sheetPr>
  <dimension ref="C3:F12"/>
  <sheetViews>
    <sheetView showGridLines="0" zoomScaleNormal="100" workbookViewId="0"/>
  </sheetViews>
  <sheetFormatPr defaultColWidth="9.140625" defaultRowHeight="15"/>
  <cols>
    <col min="1" max="1" width="3.5703125" style="23" customWidth="1"/>
    <col min="2" max="2" width="7" style="23" customWidth="1"/>
    <col min="3" max="3" width="4.28515625" style="23" customWidth="1"/>
    <col min="4" max="4" width="42.7109375" style="23" customWidth="1"/>
    <col min="5" max="5" width="27.28515625" style="23" customWidth="1"/>
    <col min="6" max="6" width="9.140625" style="23" customWidth="1"/>
    <col min="7" max="7" width="3.28515625" style="23" customWidth="1"/>
    <col min="8" max="8" width="54.5703125" style="23" customWidth="1"/>
    <col min="9" max="9" width="25" style="23" customWidth="1"/>
    <col min="10" max="10" width="9.140625" style="23" customWidth="1"/>
    <col min="11" max="16384" width="9.140625" style="23"/>
  </cols>
  <sheetData>
    <row r="3" spans="3:6" ht="21" customHeight="1">
      <c r="C3" s="65" t="s">
        <v>54</v>
      </c>
      <c r="D3" s="25"/>
      <c r="E3" s="25"/>
      <c r="F3" s="25"/>
    </row>
    <row r="4" spans="3:6" ht="17.45" customHeight="1" thickBot="1">
      <c r="C4" s="826" t="s">
        <v>1003</v>
      </c>
      <c r="D4" s="849"/>
      <c r="E4" s="103"/>
      <c r="F4" s="25"/>
    </row>
    <row r="5" spans="3:6" ht="17.45" customHeight="1">
      <c r="C5" s="104"/>
      <c r="D5" s="103"/>
      <c r="E5" s="522" t="s">
        <v>110</v>
      </c>
      <c r="F5" s="25"/>
    </row>
    <row r="6" spans="3:6" ht="18" customHeight="1" thickBot="1">
      <c r="C6" s="104"/>
      <c r="D6" s="103"/>
      <c r="E6" s="523" t="s">
        <v>707</v>
      </c>
      <c r="F6" s="25"/>
    </row>
    <row r="7" spans="3:6">
      <c r="C7" s="105" t="s">
        <v>677</v>
      </c>
      <c r="D7" s="105" t="s">
        <v>708</v>
      </c>
      <c r="E7" s="106">
        <v>867951.84199999995</v>
      </c>
      <c r="F7" s="25"/>
    </row>
    <row r="8" spans="3:6">
      <c r="C8" s="107" t="s">
        <v>679</v>
      </c>
      <c r="D8" s="107" t="s">
        <v>709</v>
      </c>
      <c r="E8" s="31">
        <v>136787.14600000001</v>
      </c>
      <c r="F8" s="25"/>
    </row>
    <row r="9" spans="3:6">
      <c r="C9" s="107" t="s">
        <v>680</v>
      </c>
      <c r="D9" s="107" t="s">
        <v>710</v>
      </c>
      <c r="E9" s="31">
        <v>-201723.35399999999</v>
      </c>
      <c r="F9" s="25"/>
    </row>
    <row r="10" spans="3:6">
      <c r="C10" s="107" t="s">
        <v>681</v>
      </c>
      <c r="D10" s="107" t="s">
        <v>711</v>
      </c>
      <c r="E10" s="31">
        <v>-156.38800000000001</v>
      </c>
      <c r="F10" s="25"/>
    </row>
    <row r="11" spans="3:6">
      <c r="C11" s="107" t="s">
        <v>682</v>
      </c>
      <c r="D11" s="107" t="s">
        <v>712</v>
      </c>
      <c r="E11" s="31">
        <v>-201566.96599999999</v>
      </c>
      <c r="F11" s="25"/>
    </row>
    <row r="12" spans="3:6" ht="15.75" thickBot="1">
      <c r="C12" s="524" t="s">
        <v>683</v>
      </c>
      <c r="D12" s="524" t="s">
        <v>713</v>
      </c>
      <c r="E12" s="525">
        <v>803015.63399999996</v>
      </c>
      <c r="F12" s="25"/>
    </row>
  </sheetData>
  <sheetProtection algorithmName="SHA-512" hashValue="E0YwXG13ou07KiYzZL0xiUjTDl9l6P6yNo1iIO3mk9TqFlw+XCSPGRGeoC3aGQUzyU9JpYg3WvQQnP5CuyxHgg==" saltValue="21rtVkWdYhgN6qOLvkKsmA==" spinCount="100000" sheet="1" formatCells="0" formatColumns="0" formatRows="0" insertHyperlinks="0" sort="0" autoFilter="0" pivotTables="0"/>
  <mergeCells count="1">
    <mergeCell ref="C4:D4"/>
  </mergeCells>
  <pageMargins left="0.70866141732283472" right="0.70866141732283472" top="0.74803149606299213" bottom="0.74803149606299213" header="0.31496062992125978" footer="0.31496062992125978"/>
  <pageSetup paperSize="9" orientation="landscape"/>
  <headerFooter>
    <oddHeader>&amp;CPL
Załącznik XV</oddHeader>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C9D239"/>
  </sheetPr>
  <dimension ref="C3:F19"/>
  <sheetViews>
    <sheetView showGridLines="0" zoomScaleNormal="100" workbookViewId="0"/>
  </sheetViews>
  <sheetFormatPr defaultColWidth="9.140625" defaultRowHeight="15"/>
  <cols>
    <col min="1" max="1" width="3.85546875" style="23" customWidth="1"/>
    <col min="2" max="2" width="7" style="23" customWidth="1"/>
    <col min="3" max="3" width="4.7109375" style="23" customWidth="1"/>
    <col min="4" max="4" width="58.5703125" style="23" customWidth="1"/>
    <col min="5" max="5" width="27.28515625" style="23" customWidth="1"/>
    <col min="6" max="6" width="29.28515625" style="23" customWidth="1"/>
    <col min="7" max="7" width="9.140625" style="23" customWidth="1"/>
    <col min="8" max="8" width="3.28515625" style="23" customWidth="1"/>
    <col min="9" max="9" width="54.5703125" style="23" customWidth="1"/>
    <col min="10" max="10" width="25" style="23" customWidth="1"/>
    <col min="11" max="11" width="9.140625" style="23" customWidth="1"/>
    <col min="12" max="16384" width="9.140625" style="23"/>
  </cols>
  <sheetData>
    <row r="3" spans="3:6" ht="21" customHeight="1">
      <c r="C3" s="65" t="s">
        <v>56</v>
      </c>
    </row>
    <row r="4" spans="3:6" ht="17.45" customHeight="1" thickBot="1">
      <c r="C4" s="826" t="s">
        <v>1003</v>
      </c>
      <c r="D4" s="849"/>
      <c r="E4" s="88"/>
      <c r="F4" s="109"/>
    </row>
    <row r="5" spans="3:6" ht="16.899999999999999" customHeight="1" thickBot="1">
      <c r="C5" s="89"/>
      <c r="D5" s="88"/>
      <c r="E5" s="528" t="s">
        <v>110</v>
      </c>
      <c r="F5" s="528" t="s">
        <v>111</v>
      </c>
    </row>
    <row r="6" spans="3:6" ht="28.5" customHeight="1" thickBot="1">
      <c r="C6" s="526"/>
      <c r="D6" s="527"/>
      <c r="E6" s="529" t="s">
        <v>707</v>
      </c>
      <c r="F6" s="529" t="s">
        <v>714</v>
      </c>
    </row>
    <row r="7" spans="3:6">
      <c r="C7" s="111" t="s">
        <v>677</v>
      </c>
      <c r="D7" s="112" t="s">
        <v>708</v>
      </c>
      <c r="E7" s="106">
        <v>867951.84199999995</v>
      </c>
      <c r="F7" s="120"/>
    </row>
    <row r="8" spans="3:6">
      <c r="C8" s="93" t="s">
        <v>679</v>
      </c>
      <c r="D8" s="94" t="s">
        <v>709</v>
      </c>
      <c r="E8" s="31">
        <v>136787.14600000001</v>
      </c>
      <c r="F8" s="96"/>
    </row>
    <row r="9" spans="3:6">
      <c r="C9" s="93" t="s">
        <v>680</v>
      </c>
      <c r="D9" s="94" t="s">
        <v>710</v>
      </c>
      <c r="E9" s="31">
        <v>-201723.35399999999</v>
      </c>
      <c r="F9" s="96"/>
    </row>
    <row r="10" spans="3:6">
      <c r="C10" s="93" t="s">
        <v>681</v>
      </c>
      <c r="D10" s="94" t="s">
        <v>715</v>
      </c>
      <c r="E10" s="31">
        <v>-5558.9949999999999</v>
      </c>
      <c r="F10" s="96"/>
    </row>
    <row r="11" spans="3:6">
      <c r="C11" s="93" t="s">
        <v>682</v>
      </c>
      <c r="D11" s="94" t="s">
        <v>716</v>
      </c>
      <c r="E11" s="31">
        <v>-83395.558999999994</v>
      </c>
      <c r="F11" s="96"/>
    </row>
    <row r="12" spans="3:6">
      <c r="C12" s="93" t="s">
        <v>683</v>
      </c>
      <c r="D12" s="94" t="s">
        <v>717</v>
      </c>
      <c r="E12" s="31">
        <v>-47532.485999999997</v>
      </c>
      <c r="F12" s="31">
        <v>0</v>
      </c>
    </row>
    <row r="13" spans="3:6">
      <c r="C13" s="93" t="s">
        <v>684</v>
      </c>
      <c r="D13" s="94" t="s">
        <v>718</v>
      </c>
      <c r="E13" s="31">
        <v>0</v>
      </c>
      <c r="F13" s="31">
        <v>0</v>
      </c>
    </row>
    <row r="14" spans="3:6">
      <c r="C14" s="93" t="s">
        <v>685</v>
      </c>
      <c r="D14" s="94" t="s">
        <v>719</v>
      </c>
      <c r="E14" s="31">
        <v>-43084.131999999998</v>
      </c>
      <c r="F14" s="31">
        <v>0</v>
      </c>
    </row>
    <row r="15" spans="3:6">
      <c r="C15" s="93" t="s">
        <v>686</v>
      </c>
      <c r="D15" s="94" t="s">
        <v>720</v>
      </c>
      <c r="E15" s="31">
        <v>0</v>
      </c>
      <c r="F15" s="31">
        <v>0</v>
      </c>
    </row>
    <row r="16" spans="3:6">
      <c r="C16" s="93" t="s">
        <v>688</v>
      </c>
      <c r="D16" s="94" t="s">
        <v>711</v>
      </c>
      <c r="E16" s="31">
        <v>-156.38800000000001</v>
      </c>
      <c r="F16" s="96"/>
    </row>
    <row r="17" spans="3:6">
      <c r="C17" s="93" t="s">
        <v>689</v>
      </c>
      <c r="D17" s="94" t="s">
        <v>712</v>
      </c>
      <c r="E17" s="31">
        <v>-21995.794000000002</v>
      </c>
      <c r="F17" s="96"/>
    </row>
    <row r="18" spans="3:6" ht="22.5">
      <c r="C18" s="93" t="s">
        <v>690</v>
      </c>
      <c r="D18" s="94" t="s">
        <v>721</v>
      </c>
      <c r="E18" s="31">
        <v>0</v>
      </c>
      <c r="F18" s="96"/>
    </row>
    <row r="19" spans="3:6" ht="15.75" thickBot="1">
      <c r="C19" s="284" t="s">
        <v>691</v>
      </c>
      <c r="D19" s="285" t="s">
        <v>713</v>
      </c>
      <c r="E19" s="286">
        <v>803015.63399999996</v>
      </c>
      <c r="F19" s="287"/>
    </row>
  </sheetData>
  <sheetProtection algorithmName="SHA-512" hashValue="E4lXWdxnvwOOcLg3GDyjBLIECSYNchTwGxgkUcFfdRFG2wmTYJaSgDg/I+g647v6qYM14sCnjpGY7pTeRUzZlg==" saltValue="mJ/Yp+nfPbS4wqgHExEn5A==" spinCount="100000" sheet="1" formatCells="0" formatColumns="0" formatRows="0" insertHyperlinks="0" sort="0" autoFilter="0" pivotTables="0"/>
  <mergeCells count="1">
    <mergeCell ref="C4:D4"/>
  </mergeCells>
  <pageMargins left="0.70866141732283472" right="0.70866141732283472" top="0.74803149606299213" bottom="0.74803149606299213" header="0.31496062992125978" footer="0.31496062992125978"/>
  <pageSetup paperSize="9" orientation="landscape"/>
  <headerFooter>
    <oddHeader>&amp;CPL
Załącznik XV</oddHeader>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C9D239"/>
    <pageSetUpPr fitToPage="1"/>
  </sheetPr>
  <dimension ref="C3:N19"/>
  <sheetViews>
    <sheetView showGridLines="0" zoomScaleNormal="100" workbookViewId="0"/>
  </sheetViews>
  <sheetFormatPr defaultColWidth="9.140625" defaultRowHeight="18.75"/>
  <cols>
    <col min="1" max="1" width="3.85546875" style="110" customWidth="1"/>
    <col min="2" max="2" width="9.140625" style="110" customWidth="1"/>
    <col min="3" max="3" width="5.5703125" style="110" customWidth="1"/>
    <col min="4" max="4" width="39.140625" style="110" customWidth="1"/>
    <col min="5" max="8" width="13.42578125" style="110" customWidth="1"/>
    <col min="9" max="9" width="0.5703125" style="110" customWidth="1"/>
    <col min="10" max="10" width="14.28515625" style="110" customWidth="1"/>
    <col min="11" max="11" width="17" style="110" customWidth="1"/>
    <col min="12" max="12" width="0.5703125" style="110" customWidth="1"/>
    <col min="13" max="13" width="17.7109375" style="110" customWidth="1"/>
    <col min="14" max="14" width="24.140625" style="110" customWidth="1"/>
    <col min="15" max="15" width="9.140625" style="110" customWidth="1"/>
    <col min="16" max="16384" width="9.140625" style="110"/>
  </cols>
  <sheetData>
    <row r="3" spans="3:14" ht="21" customHeight="1">
      <c r="C3" s="65" t="s">
        <v>58</v>
      </c>
    </row>
    <row r="4" spans="3:14" ht="17.45" customHeight="1" thickBot="1">
      <c r="C4" s="826" t="s">
        <v>1003</v>
      </c>
      <c r="D4" s="886"/>
    </row>
    <row r="5" spans="3:14" ht="23.25" customHeight="1">
      <c r="C5" s="90"/>
      <c r="D5" s="90"/>
      <c r="E5" s="531" t="s">
        <v>110</v>
      </c>
      <c r="F5" s="531" t="s">
        <v>111</v>
      </c>
      <c r="G5" s="531" t="s">
        <v>112</v>
      </c>
      <c r="H5" s="531" t="s">
        <v>148</v>
      </c>
      <c r="I5" s="531"/>
      <c r="J5" s="533" t="s">
        <v>149</v>
      </c>
      <c r="K5" s="532" t="s">
        <v>215</v>
      </c>
      <c r="L5" s="531"/>
      <c r="M5" s="531" t="s">
        <v>216</v>
      </c>
      <c r="N5" s="531" t="s">
        <v>238</v>
      </c>
    </row>
    <row r="6" spans="3:14" ht="51.75" customHeight="1">
      <c r="C6" s="90"/>
      <c r="D6" s="90"/>
      <c r="E6" s="885" t="s">
        <v>722</v>
      </c>
      <c r="F6" s="866"/>
      <c r="G6" s="866"/>
      <c r="H6" s="866"/>
      <c r="I6" s="535"/>
      <c r="J6" s="887" t="s">
        <v>663</v>
      </c>
      <c r="K6" s="888"/>
      <c r="L6" s="536"/>
      <c r="M6" s="885" t="s">
        <v>723</v>
      </c>
      <c r="N6" s="866"/>
    </row>
    <row r="7" spans="3:14" ht="28.15" customHeight="1" thickBot="1">
      <c r="C7" s="90"/>
      <c r="D7" s="90"/>
      <c r="E7" s="889" t="s">
        <v>724</v>
      </c>
      <c r="F7" s="891" t="s">
        <v>725</v>
      </c>
      <c r="G7" s="866"/>
      <c r="H7" s="866"/>
      <c r="I7" s="513"/>
      <c r="J7" s="892" t="s">
        <v>670</v>
      </c>
      <c r="K7" s="894" t="s">
        <v>671</v>
      </c>
      <c r="L7" s="512"/>
      <c r="M7" s="537"/>
      <c r="N7" s="895" t="s">
        <v>726</v>
      </c>
    </row>
    <row r="8" spans="3:14" ht="63.75" customHeight="1" thickTop="1" thickBot="1">
      <c r="C8" s="530"/>
      <c r="D8" s="530"/>
      <c r="E8" s="890"/>
      <c r="F8" s="514"/>
      <c r="G8" s="538" t="s">
        <v>727</v>
      </c>
      <c r="H8" s="538" t="s">
        <v>728</v>
      </c>
      <c r="I8" s="515"/>
      <c r="J8" s="893"/>
      <c r="K8" s="890"/>
      <c r="L8" s="515"/>
      <c r="M8" s="514"/>
      <c r="N8" s="833"/>
    </row>
    <row r="9" spans="3:14" ht="22.5">
      <c r="C9" s="111" t="s">
        <v>675</v>
      </c>
      <c r="D9" s="112" t="s">
        <v>676</v>
      </c>
      <c r="E9" s="113">
        <v>0</v>
      </c>
      <c r="F9" s="113">
        <v>0</v>
      </c>
      <c r="G9" s="113">
        <v>0</v>
      </c>
      <c r="H9" s="113">
        <v>0</v>
      </c>
      <c r="I9" s="113"/>
      <c r="J9" s="113">
        <v>0</v>
      </c>
      <c r="K9" s="113">
        <v>0</v>
      </c>
      <c r="L9" s="113"/>
      <c r="M9" s="113">
        <v>0</v>
      </c>
      <c r="N9" s="113">
        <v>0</v>
      </c>
    </row>
    <row r="10" spans="3:14">
      <c r="C10" s="91" t="s">
        <v>677</v>
      </c>
      <c r="D10" s="92" t="s">
        <v>678</v>
      </c>
      <c r="E10" s="31">
        <v>21351.34</v>
      </c>
      <c r="F10" s="31">
        <v>248982.97099999999</v>
      </c>
      <c r="G10" s="31">
        <v>248982.97099999999</v>
      </c>
      <c r="H10" s="31">
        <v>248454.20199999999</v>
      </c>
      <c r="I10" s="31"/>
      <c r="J10" s="31">
        <v>-351.42500000000001</v>
      </c>
      <c r="K10" s="31">
        <v>-94510.650999999998</v>
      </c>
      <c r="L10" s="31"/>
      <c r="M10" s="31">
        <v>173683.07500000001</v>
      </c>
      <c r="N10" s="31">
        <v>153430.71599999999</v>
      </c>
    </row>
    <row r="11" spans="3:14">
      <c r="C11" s="93" t="s">
        <v>679</v>
      </c>
      <c r="D11" s="94" t="s">
        <v>1004</v>
      </c>
      <c r="E11" s="31">
        <v>0</v>
      </c>
      <c r="F11" s="31">
        <v>0</v>
      </c>
      <c r="G11" s="31">
        <v>0</v>
      </c>
      <c r="H11" s="31">
        <v>0</v>
      </c>
      <c r="I11" s="31"/>
      <c r="J11" s="31">
        <v>0</v>
      </c>
      <c r="K11" s="31">
        <v>0</v>
      </c>
      <c r="L11" s="31"/>
      <c r="M11" s="31">
        <v>0</v>
      </c>
      <c r="N11" s="31">
        <v>0</v>
      </c>
    </row>
    <row r="12" spans="3:14">
      <c r="C12" s="93" t="s">
        <v>680</v>
      </c>
      <c r="D12" s="94" t="s">
        <v>1005</v>
      </c>
      <c r="E12" s="31">
        <v>0</v>
      </c>
      <c r="F12" s="31">
        <v>0</v>
      </c>
      <c r="G12" s="31">
        <v>0</v>
      </c>
      <c r="H12" s="31">
        <v>0</v>
      </c>
      <c r="I12" s="31"/>
      <c r="J12" s="31">
        <v>0</v>
      </c>
      <c r="K12" s="31">
        <v>0</v>
      </c>
      <c r="L12" s="31"/>
      <c r="M12" s="31">
        <v>0</v>
      </c>
      <c r="N12" s="31">
        <v>0</v>
      </c>
    </row>
    <row r="13" spans="3:14">
      <c r="C13" s="93" t="s">
        <v>681</v>
      </c>
      <c r="D13" s="94" t="s">
        <v>1006</v>
      </c>
      <c r="E13" s="31">
        <v>0</v>
      </c>
      <c r="F13" s="31">
        <v>0</v>
      </c>
      <c r="G13" s="31">
        <v>0</v>
      </c>
      <c r="H13" s="31">
        <v>0</v>
      </c>
      <c r="I13" s="31"/>
      <c r="J13" s="31">
        <v>0</v>
      </c>
      <c r="K13" s="31">
        <v>0</v>
      </c>
      <c r="L13" s="31"/>
      <c r="M13" s="31">
        <v>0</v>
      </c>
      <c r="N13" s="31">
        <v>0</v>
      </c>
    </row>
    <row r="14" spans="3:14">
      <c r="C14" s="93" t="s">
        <v>682</v>
      </c>
      <c r="D14" s="94" t="s">
        <v>1007</v>
      </c>
      <c r="E14" s="31">
        <v>0</v>
      </c>
      <c r="F14" s="31">
        <v>0</v>
      </c>
      <c r="G14" s="31">
        <v>0</v>
      </c>
      <c r="H14" s="31">
        <v>0</v>
      </c>
      <c r="I14" s="31"/>
      <c r="J14" s="31">
        <v>0</v>
      </c>
      <c r="K14" s="31">
        <v>0</v>
      </c>
      <c r="L14" s="31"/>
      <c r="M14" s="31">
        <v>0</v>
      </c>
      <c r="N14" s="31">
        <v>0</v>
      </c>
    </row>
    <row r="15" spans="3:14">
      <c r="C15" s="93" t="s">
        <v>683</v>
      </c>
      <c r="D15" s="94" t="s">
        <v>1008</v>
      </c>
      <c r="E15" s="31">
        <v>21044.843000000001</v>
      </c>
      <c r="F15" s="31">
        <v>242499.83</v>
      </c>
      <c r="G15" s="31">
        <v>242499.83</v>
      </c>
      <c r="H15" s="31">
        <v>242499.83</v>
      </c>
      <c r="I15" s="31"/>
      <c r="J15" s="31">
        <v>-351.36799999999999</v>
      </c>
      <c r="K15" s="31">
        <v>-93918.884000000005</v>
      </c>
      <c r="L15" s="31"/>
      <c r="M15" s="31">
        <v>167711.32</v>
      </c>
      <c r="N15" s="31">
        <v>147717.804</v>
      </c>
    </row>
    <row r="16" spans="3:14">
      <c r="C16" s="93" t="s">
        <v>684</v>
      </c>
      <c r="D16" s="94" t="s">
        <v>1010</v>
      </c>
      <c r="E16" s="31">
        <v>306.49700000000001</v>
      </c>
      <c r="F16" s="31">
        <v>6483.1409999999996</v>
      </c>
      <c r="G16" s="31">
        <v>6483.1409999999996</v>
      </c>
      <c r="H16" s="31">
        <v>5954.3720000000003</v>
      </c>
      <c r="I16" s="31"/>
      <c r="J16" s="31">
        <v>-5.7000000000000002E-2</v>
      </c>
      <c r="K16" s="31">
        <v>-591.76700000000005</v>
      </c>
      <c r="L16" s="31"/>
      <c r="M16" s="31">
        <v>5971.7550000000001</v>
      </c>
      <c r="N16" s="31">
        <v>5712.9120000000003</v>
      </c>
    </row>
    <row r="17" spans="3:14">
      <c r="C17" s="91" t="s">
        <v>685</v>
      </c>
      <c r="D17" s="92" t="s">
        <v>687</v>
      </c>
      <c r="E17" s="31">
        <v>0</v>
      </c>
      <c r="F17" s="31">
        <v>0</v>
      </c>
      <c r="G17" s="31">
        <v>0</v>
      </c>
      <c r="H17" s="31">
        <v>0</v>
      </c>
      <c r="I17" s="31"/>
      <c r="J17" s="31">
        <v>0</v>
      </c>
      <c r="K17" s="31">
        <v>0</v>
      </c>
      <c r="L17" s="31"/>
      <c r="M17" s="31">
        <v>0</v>
      </c>
      <c r="N17" s="31">
        <v>0</v>
      </c>
    </row>
    <row r="18" spans="3:14">
      <c r="C18" s="91" t="s">
        <v>686</v>
      </c>
      <c r="D18" s="92" t="s">
        <v>729</v>
      </c>
      <c r="E18" s="31">
        <v>5273.232</v>
      </c>
      <c r="F18" s="31">
        <v>213.60599999999999</v>
      </c>
      <c r="G18" s="31">
        <v>213.60599999999999</v>
      </c>
      <c r="H18" s="31">
        <v>213.60599999999999</v>
      </c>
      <c r="I18" s="31"/>
      <c r="J18" s="31">
        <v>4.3959999999999999</v>
      </c>
      <c r="K18" s="31">
        <v>7.8029999999999999</v>
      </c>
      <c r="L18" s="31"/>
      <c r="M18" s="31">
        <v>5273.5290000000005</v>
      </c>
      <c r="N18" s="31">
        <v>7.0000000000000001E-3</v>
      </c>
    </row>
    <row r="19" spans="3:14" ht="19.5" thickBot="1">
      <c r="C19" s="279">
        <v>100</v>
      </c>
      <c r="D19" s="280" t="s">
        <v>147</v>
      </c>
      <c r="E19" s="281">
        <v>26624.572</v>
      </c>
      <c r="F19" s="281">
        <v>249196.57699999999</v>
      </c>
      <c r="G19" s="281">
        <v>249196.57699999999</v>
      </c>
      <c r="H19" s="281">
        <v>248667.80799999999</v>
      </c>
      <c r="I19" s="281"/>
      <c r="J19" s="281">
        <v>-347.029</v>
      </c>
      <c r="K19" s="281">
        <v>-94502.847999999998</v>
      </c>
      <c r="L19" s="281"/>
      <c r="M19" s="281">
        <v>178956.60399999999</v>
      </c>
      <c r="N19" s="281">
        <v>153430.723</v>
      </c>
    </row>
  </sheetData>
  <sheetProtection algorithmName="SHA-512" hashValue="36oJDK9Zr5idn6Hm/7Lq8AWE7fuigIUa+GcwBKv9CE2WLaXuXLlcflme/2hKfi9DNTws5ycQwg+Fsh4sDqp33Q==" saltValue="gI+bTvibkxjQ3eQi8RTQxw==" spinCount="100000" sheet="1" formatCells="0" formatColumns="0" formatRows="0" insertHyperlinks="0" sort="0" autoFilter="0" pivotTables="0"/>
  <mergeCells count="9">
    <mergeCell ref="C4:D4"/>
    <mergeCell ref="E6:H6"/>
    <mergeCell ref="J6:K6"/>
    <mergeCell ref="M6:N6"/>
    <mergeCell ref="E7:E8"/>
    <mergeCell ref="F7:H7"/>
    <mergeCell ref="J7:J8"/>
    <mergeCell ref="K7:K8"/>
    <mergeCell ref="N7:N8"/>
  </mergeCells>
  <pageMargins left="0.70866141732283472" right="0.70866141732283472" top="0.74803149606299213" bottom="0.74803149606299213" header="0.31496062992125978" footer="0.31496062992125978"/>
  <pageSetup paperSize="9" scale="94" fitToHeight="0" orientation="landscape"/>
  <headerFooter>
    <oddHeader>&amp;CPL
Załącznik XV</oddHeader>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C9D239"/>
  </sheetPr>
  <dimension ref="C3:E9"/>
  <sheetViews>
    <sheetView showGridLines="0" zoomScaleNormal="100" workbookViewId="0"/>
  </sheetViews>
  <sheetFormatPr defaultColWidth="9.140625" defaultRowHeight="15"/>
  <cols>
    <col min="1" max="1" width="2" style="23" customWidth="1"/>
    <col min="2" max="2" width="7.42578125" style="23" customWidth="1"/>
    <col min="3" max="3" width="3.42578125" style="23" customWidth="1"/>
    <col min="4" max="4" width="48.28515625" style="23" customWidth="1"/>
    <col min="5" max="5" width="36.7109375" style="23" customWidth="1"/>
    <col min="6" max="16384" width="9.140625" style="23"/>
  </cols>
  <sheetData>
    <row r="3" spans="3:5" ht="18" customHeight="1">
      <c r="C3" s="65" t="s">
        <v>60</v>
      </c>
    </row>
    <row r="4" spans="3:5" ht="16.149999999999999" customHeight="1" thickBot="1">
      <c r="C4" s="826" t="s">
        <v>1003</v>
      </c>
      <c r="D4" s="849"/>
      <c r="E4" s="289"/>
    </row>
    <row r="5" spans="3:5" ht="16.149999999999999" customHeight="1">
      <c r="C5" s="90"/>
      <c r="D5" s="90"/>
      <c r="E5" s="518" t="s">
        <v>110</v>
      </c>
    </row>
    <row r="6" spans="3:5" ht="25.9" customHeight="1" thickBot="1">
      <c r="C6" s="530"/>
      <c r="D6" s="530"/>
      <c r="E6" s="523" t="s">
        <v>730</v>
      </c>
    </row>
    <row r="7" spans="3:5" ht="24.75" customHeight="1">
      <c r="C7" s="118" t="s">
        <v>677</v>
      </c>
      <c r="D7" s="165" t="s">
        <v>731</v>
      </c>
      <c r="E7" s="166">
        <v>238440</v>
      </c>
    </row>
    <row r="8" spans="3:5" ht="36.6" customHeight="1" thickBot="1">
      <c r="C8" s="290" t="s">
        <v>679</v>
      </c>
      <c r="D8" s="291" t="s">
        <v>732</v>
      </c>
      <c r="E8" s="292">
        <v>248983</v>
      </c>
    </row>
    <row r="9" spans="3:5">
      <c r="C9" s="896"/>
      <c r="D9" s="849"/>
      <c r="E9" s="849"/>
    </row>
  </sheetData>
  <sheetProtection algorithmName="SHA-512" hashValue="LqY/vof1OHLC+fnBxGDpZCqejsv5EFqfbD2uJuS3YAhfBjuWUS0K8IRHljlOrZi7W+/sitbV8um9CRbtV5OwLA==" saltValue="UFFaaJevjAxDnRVZr4cibA==" spinCount="100000" sheet="1" formatCells="0" formatColumns="0" formatRows="0" insertHyperlinks="0" sort="0" autoFilter="0" pivotTables="0"/>
  <mergeCells count="2">
    <mergeCell ref="C9:E9"/>
    <mergeCell ref="C4:D4"/>
  </mergeCells>
  <pageMargins left="0.70866141732283472" right="0.70866141732283472" top="0.74803149606299213" bottom="0.74803149606299213" header="0.31496062992125978" footer="0.31496062992125978"/>
  <pageSetup paperSize="9" orientation="landscape"/>
  <headerFooter>
    <oddHeader>&amp;CPL
Załącznik XV</oddHeader>
    <oddFooter>&amp;C&amp;P</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C9D239"/>
    <pageSetUpPr fitToPage="1"/>
  </sheetPr>
  <dimension ref="C3:Q33"/>
  <sheetViews>
    <sheetView showGridLines="0" zoomScaleNormal="100" workbookViewId="0"/>
  </sheetViews>
  <sheetFormatPr defaultColWidth="9.140625" defaultRowHeight="15"/>
  <cols>
    <col min="1" max="1" width="2.5703125" style="23" customWidth="1"/>
    <col min="2" max="2" width="6" style="23" customWidth="1"/>
    <col min="3" max="3" width="5" style="23" customWidth="1"/>
    <col min="4" max="4" width="24.7109375" style="23" customWidth="1"/>
    <col min="5" max="7" width="13" style="23" customWidth="1"/>
    <col min="8" max="8" width="4.85546875" style="23" customWidth="1"/>
    <col min="9" max="18" width="13" style="23" customWidth="1"/>
    <col min="19" max="16384" width="9.140625" style="23"/>
  </cols>
  <sheetData>
    <row r="3" spans="3:17" ht="21" customHeight="1">
      <c r="C3" s="65" t="s">
        <v>62</v>
      </c>
    </row>
    <row r="4" spans="3:17" ht="17.45" customHeight="1" thickBot="1">
      <c r="C4" s="826" t="s">
        <v>1003</v>
      </c>
      <c r="D4" s="849"/>
      <c r="E4" s="88"/>
      <c r="F4" s="88"/>
      <c r="G4" s="88"/>
      <c r="H4" s="88"/>
      <c r="I4" s="88"/>
      <c r="J4" s="88"/>
      <c r="K4" s="88"/>
      <c r="L4" s="88"/>
      <c r="M4" s="88"/>
      <c r="N4" s="88"/>
      <c r="O4" s="88"/>
      <c r="P4" s="88"/>
      <c r="Q4" s="88"/>
    </row>
    <row r="5" spans="3:17" ht="17.45" customHeight="1">
      <c r="C5" s="90"/>
      <c r="D5" s="278"/>
      <c r="E5" s="521" t="s">
        <v>110</v>
      </c>
      <c r="F5" s="521" t="s">
        <v>111</v>
      </c>
      <c r="G5" s="521" t="s">
        <v>112</v>
      </c>
      <c r="H5" s="521"/>
      <c r="I5" s="521" t="s">
        <v>148</v>
      </c>
      <c r="J5" s="521" t="s">
        <v>149</v>
      </c>
      <c r="K5" s="521" t="s">
        <v>215</v>
      </c>
      <c r="L5" s="521" t="s">
        <v>216</v>
      </c>
      <c r="M5" s="521" t="s">
        <v>238</v>
      </c>
      <c r="N5" s="521" t="s">
        <v>453</v>
      </c>
      <c r="O5" s="521" t="s">
        <v>454</v>
      </c>
      <c r="P5" s="521" t="s">
        <v>455</v>
      </c>
      <c r="Q5" s="521" t="s">
        <v>456</v>
      </c>
    </row>
    <row r="6" spans="3:17" ht="18.75" customHeight="1" thickBot="1">
      <c r="C6" s="90"/>
      <c r="D6" s="278"/>
      <c r="E6" s="902" t="s">
        <v>662</v>
      </c>
      <c r="F6" s="903"/>
      <c r="G6" s="903"/>
      <c r="H6" s="903"/>
      <c r="I6" s="903"/>
      <c r="J6" s="903"/>
      <c r="K6" s="903"/>
      <c r="L6" s="903"/>
      <c r="M6" s="903"/>
      <c r="N6" s="903"/>
      <c r="O6" s="903"/>
      <c r="P6" s="903"/>
      <c r="Q6" s="903"/>
    </row>
    <row r="7" spans="3:17" ht="18.75" customHeight="1">
      <c r="C7" s="90"/>
      <c r="D7" s="278"/>
      <c r="E7" s="904" t="s">
        <v>666</v>
      </c>
      <c r="F7" s="905"/>
      <c r="G7" s="905"/>
      <c r="H7" s="294"/>
      <c r="I7" s="906" t="s">
        <v>667</v>
      </c>
      <c r="J7" s="907"/>
      <c r="K7" s="907"/>
      <c r="L7" s="907"/>
      <c r="M7" s="907"/>
      <c r="N7" s="907"/>
      <c r="O7" s="907"/>
      <c r="P7" s="907"/>
      <c r="Q7" s="907"/>
    </row>
    <row r="8" spans="3:17" ht="16.5" customHeight="1" thickBot="1">
      <c r="C8" s="897"/>
      <c r="D8" s="898"/>
      <c r="E8" s="899"/>
      <c r="F8" s="900" t="s">
        <v>733</v>
      </c>
      <c r="G8" s="900" t="s">
        <v>734</v>
      </c>
      <c r="H8" s="407"/>
      <c r="I8" s="908"/>
      <c r="J8" s="900" t="s">
        <v>735</v>
      </c>
      <c r="K8" s="900" t="s">
        <v>736</v>
      </c>
      <c r="L8" s="900" t="s">
        <v>737</v>
      </c>
      <c r="M8" s="900" t="s">
        <v>738</v>
      </c>
      <c r="N8" s="900" t="s">
        <v>739</v>
      </c>
      <c r="O8" s="900" t="s">
        <v>740</v>
      </c>
      <c r="P8" s="900" t="s">
        <v>741</v>
      </c>
      <c r="Q8" s="900" t="s">
        <v>727</v>
      </c>
    </row>
    <row r="9" spans="3:17" ht="16.5" customHeight="1" thickTop="1">
      <c r="C9" s="849"/>
      <c r="D9" s="824"/>
      <c r="E9" s="824"/>
      <c r="F9" s="824"/>
      <c r="G9" s="824"/>
      <c r="H9" s="407"/>
      <c r="I9" s="824"/>
      <c r="J9" s="824"/>
      <c r="K9" s="824"/>
      <c r="L9" s="824"/>
      <c r="M9" s="824"/>
      <c r="N9" s="824"/>
      <c r="O9" s="824"/>
      <c r="P9" s="824"/>
      <c r="Q9" s="824"/>
    </row>
    <row r="10" spans="3:17" ht="71.25" customHeight="1" thickBot="1">
      <c r="C10" s="530"/>
      <c r="D10" s="509"/>
      <c r="E10" s="508"/>
      <c r="F10" s="901"/>
      <c r="G10" s="901"/>
      <c r="H10" s="508"/>
      <c r="I10" s="901"/>
      <c r="J10" s="901"/>
      <c r="K10" s="901"/>
      <c r="L10" s="901"/>
      <c r="M10" s="901"/>
      <c r="N10" s="901"/>
      <c r="O10" s="901"/>
      <c r="P10" s="901"/>
      <c r="Q10" s="901"/>
    </row>
    <row r="11" spans="3:17" ht="37.15" customHeight="1">
      <c r="C11" s="111" t="s">
        <v>675</v>
      </c>
      <c r="D11" s="105" t="s">
        <v>676</v>
      </c>
      <c r="E11" s="113">
        <v>2269352.1430000002</v>
      </c>
      <c r="F11" s="113">
        <v>2269352.1430000002</v>
      </c>
      <c r="G11" s="113">
        <v>0</v>
      </c>
      <c r="H11" s="113"/>
      <c r="I11" s="113">
        <v>0</v>
      </c>
      <c r="J11" s="113">
        <v>0</v>
      </c>
      <c r="K11" s="113">
        <v>0</v>
      </c>
      <c r="L11" s="113">
        <v>0</v>
      </c>
      <c r="M11" s="113">
        <v>0</v>
      </c>
      <c r="N11" s="113">
        <v>0</v>
      </c>
      <c r="O11" s="113">
        <v>0</v>
      </c>
      <c r="P11" s="113">
        <v>0</v>
      </c>
      <c r="Q11" s="113">
        <v>0</v>
      </c>
    </row>
    <row r="12" spans="3:17">
      <c r="C12" s="91" t="s">
        <v>677</v>
      </c>
      <c r="D12" s="108" t="s">
        <v>678</v>
      </c>
      <c r="E12" s="31">
        <v>6970952.8190000001</v>
      </c>
      <c r="F12" s="31">
        <v>6900054.4560000002</v>
      </c>
      <c r="G12" s="31">
        <v>70898.361999999994</v>
      </c>
      <c r="H12" s="31"/>
      <c r="I12" s="31">
        <v>803015.63399999996</v>
      </c>
      <c r="J12" s="31">
        <v>203566.62</v>
      </c>
      <c r="K12" s="31">
        <v>122811.106</v>
      </c>
      <c r="L12" s="31">
        <v>51508.78</v>
      </c>
      <c r="M12" s="31">
        <v>117358.895</v>
      </c>
      <c r="N12" s="31">
        <v>110756.74800000001</v>
      </c>
      <c r="O12" s="31">
        <v>62277.586000000003</v>
      </c>
      <c r="P12" s="31">
        <v>134735.9</v>
      </c>
      <c r="Q12" s="31">
        <v>729573.72400000005</v>
      </c>
    </row>
    <row r="13" spans="3:17">
      <c r="C13" s="93" t="s">
        <v>679</v>
      </c>
      <c r="D13" s="107" t="s">
        <v>1004</v>
      </c>
      <c r="E13" s="31">
        <v>0</v>
      </c>
      <c r="F13" s="31">
        <v>0</v>
      </c>
      <c r="G13" s="31">
        <v>0</v>
      </c>
      <c r="H13" s="31"/>
      <c r="I13" s="31">
        <v>0</v>
      </c>
      <c r="J13" s="31">
        <v>0</v>
      </c>
      <c r="K13" s="31">
        <v>0</v>
      </c>
      <c r="L13" s="31">
        <v>0</v>
      </c>
      <c r="M13" s="31">
        <v>0</v>
      </c>
      <c r="N13" s="31">
        <v>0</v>
      </c>
      <c r="O13" s="31">
        <v>0</v>
      </c>
      <c r="P13" s="31">
        <v>0</v>
      </c>
      <c r="Q13" s="31">
        <v>0</v>
      </c>
    </row>
    <row r="14" spans="3:17" ht="22.5">
      <c r="C14" s="93" t="s">
        <v>680</v>
      </c>
      <c r="D14" s="107" t="s">
        <v>1005</v>
      </c>
      <c r="E14" s="31">
        <v>1839915.527</v>
      </c>
      <c r="F14" s="31">
        <v>1839915.19</v>
      </c>
      <c r="G14" s="31">
        <v>0.33600000000000002</v>
      </c>
      <c r="H14" s="31"/>
      <c r="I14" s="31">
        <v>0</v>
      </c>
      <c r="J14" s="31">
        <v>0</v>
      </c>
      <c r="K14" s="31">
        <v>0</v>
      </c>
      <c r="L14" s="31">
        <v>0</v>
      </c>
      <c r="M14" s="31">
        <v>0</v>
      </c>
      <c r="N14" s="31">
        <v>0</v>
      </c>
      <c r="O14" s="31">
        <v>0</v>
      </c>
      <c r="P14" s="31">
        <v>0</v>
      </c>
      <c r="Q14" s="31">
        <v>0</v>
      </c>
    </row>
    <row r="15" spans="3:17">
      <c r="C15" s="93" t="s">
        <v>681</v>
      </c>
      <c r="D15" s="107" t="s">
        <v>1006</v>
      </c>
      <c r="E15" s="31">
        <v>64628.192000000003</v>
      </c>
      <c r="F15" s="31">
        <v>64628.192000000003</v>
      </c>
      <c r="G15" s="31">
        <v>0</v>
      </c>
      <c r="H15" s="31"/>
      <c r="I15" s="31">
        <v>0</v>
      </c>
      <c r="J15" s="31">
        <v>0</v>
      </c>
      <c r="K15" s="31">
        <v>0</v>
      </c>
      <c r="L15" s="31">
        <v>0</v>
      </c>
      <c r="M15" s="31">
        <v>0</v>
      </c>
      <c r="N15" s="31">
        <v>0</v>
      </c>
      <c r="O15" s="31">
        <v>0</v>
      </c>
      <c r="P15" s="31">
        <v>0</v>
      </c>
      <c r="Q15" s="31">
        <v>0</v>
      </c>
    </row>
    <row r="16" spans="3:17">
      <c r="C16" s="93" t="s">
        <v>682</v>
      </c>
      <c r="D16" s="107" t="s">
        <v>1007</v>
      </c>
      <c r="E16" s="31">
        <v>1389493.959</v>
      </c>
      <c r="F16" s="31">
        <v>1389493.453</v>
      </c>
      <c r="G16" s="31">
        <v>0.50600000000000001</v>
      </c>
      <c r="H16" s="31"/>
      <c r="I16" s="31">
        <v>69.701999999999998</v>
      </c>
      <c r="J16" s="31">
        <v>0</v>
      </c>
      <c r="K16" s="31">
        <v>0</v>
      </c>
      <c r="L16" s="31">
        <v>0</v>
      </c>
      <c r="M16" s="31">
        <v>0</v>
      </c>
      <c r="N16" s="31">
        <v>0</v>
      </c>
      <c r="O16" s="31">
        <v>0</v>
      </c>
      <c r="P16" s="31">
        <v>69.701999999999998</v>
      </c>
      <c r="Q16" s="31">
        <v>69.701999999999998</v>
      </c>
    </row>
    <row r="17" spans="3:17">
      <c r="C17" s="93" t="s">
        <v>683</v>
      </c>
      <c r="D17" s="107" t="s">
        <v>1008</v>
      </c>
      <c r="E17" s="31">
        <v>1831919.1410000001</v>
      </c>
      <c r="F17" s="31">
        <v>1791255.902</v>
      </c>
      <c r="G17" s="31">
        <v>40663.239000000001</v>
      </c>
      <c r="H17" s="31"/>
      <c r="I17" s="31">
        <v>597415.52800000005</v>
      </c>
      <c r="J17" s="31">
        <v>151933.101</v>
      </c>
      <c r="K17" s="31">
        <v>112190.235</v>
      </c>
      <c r="L17" s="31">
        <v>38209.303</v>
      </c>
      <c r="M17" s="31">
        <v>104604.906</v>
      </c>
      <c r="N17" s="31">
        <v>51279.233</v>
      </c>
      <c r="O17" s="31">
        <v>30534.190999999999</v>
      </c>
      <c r="P17" s="31">
        <v>108664.56</v>
      </c>
      <c r="Q17" s="31">
        <v>533028.41</v>
      </c>
    </row>
    <row r="18" spans="3:17">
      <c r="C18" s="93" t="s">
        <v>684</v>
      </c>
      <c r="D18" s="107" t="s">
        <v>1011</v>
      </c>
      <c r="E18" s="31">
        <v>1706398.8130000001</v>
      </c>
      <c r="F18" s="31">
        <v>1665735.5730000001</v>
      </c>
      <c r="G18" s="31">
        <v>40663.239000000001</v>
      </c>
      <c r="H18" s="31"/>
      <c r="I18" s="31">
        <v>551154.4</v>
      </c>
      <c r="J18" s="31">
        <v>151933.101</v>
      </c>
      <c r="K18" s="31">
        <v>112190.235</v>
      </c>
      <c r="L18" s="31">
        <v>38208.889000000003</v>
      </c>
      <c r="M18" s="31">
        <v>58344.190999999999</v>
      </c>
      <c r="N18" s="31">
        <v>51279.233</v>
      </c>
      <c r="O18" s="31">
        <v>30534.190999999999</v>
      </c>
      <c r="P18" s="31">
        <v>108664.56</v>
      </c>
      <c r="Q18" s="31">
        <v>486865.38299999997</v>
      </c>
    </row>
    <row r="19" spans="3:17">
      <c r="C19" s="93" t="s">
        <v>685</v>
      </c>
      <c r="D19" s="107" t="s">
        <v>1010</v>
      </c>
      <c r="E19" s="31">
        <v>1844996.0009999999</v>
      </c>
      <c r="F19" s="31">
        <v>1814761.72</v>
      </c>
      <c r="G19" s="31">
        <v>30234.28</v>
      </c>
      <c r="H19" s="31"/>
      <c r="I19" s="31">
        <v>205530.405</v>
      </c>
      <c r="J19" s="31">
        <v>51633.519</v>
      </c>
      <c r="K19" s="31">
        <v>10620.870999999999</v>
      </c>
      <c r="L19" s="31">
        <v>13299.476000000001</v>
      </c>
      <c r="M19" s="31">
        <v>12753.99</v>
      </c>
      <c r="N19" s="31">
        <v>59477.514999999999</v>
      </c>
      <c r="O19" s="31">
        <v>31743.395</v>
      </c>
      <c r="P19" s="31">
        <v>26001.637999999999</v>
      </c>
      <c r="Q19" s="31">
        <v>196475.61300000001</v>
      </c>
    </row>
    <row r="20" spans="3:17">
      <c r="C20" s="91" t="s">
        <v>686</v>
      </c>
      <c r="D20" s="108" t="s">
        <v>687</v>
      </c>
      <c r="E20" s="31">
        <v>23799562.704999998</v>
      </c>
      <c r="F20" s="31">
        <v>23799562.704999998</v>
      </c>
      <c r="G20" s="31">
        <v>0</v>
      </c>
      <c r="H20" s="31"/>
      <c r="I20" s="31">
        <v>7945.0860000000002</v>
      </c>
      <c r="J20" s="31">
        <v>7945.0860000000002</v>
      </c>
      <c r="K20" s="31">
        <v>0</v>
      </c>
      <c r="L20" s="31">
        <v>0</v>
      </c>
      <c r="M20" s="31">
        <v>0</v>
      </c>
      <c r="N20" s="31">
        <v>0</v>
      </c>
      <c r="O20" s="31">
        <v>0</v>
      </c>
      <c r="P20" s="31">
        <v>0</v>
      </c>
      <c r="Q20" s="31">
        <v>7945.0860000000002</v>
      </c>
    </row>
    <row r="21" spans="3:17">
      <c r="C21" s="93" t="s">
        <v>688</v>
      </c>
      <c r="D21" s="107" t="s">
        <v>1004</v>
      </c>
      <c r="E21" s="31">
        <v>9883460.2109999992</v>
      </c>
      <c r="F21" s="31">
        <v>9883460.2109999992</v>
      </c>
      <c r="G21" s="31">
        <v>0</v>
      </c>
      <c r="H21" s="31"/>
      <c r="I21" s="31">
        <v>0</v>
      </c>
      <c r="J21" s="31">
        <v>0</v>
      </c>
      <c r="K21" s="31">
        <v>0</v>
      </c>
      <c r="L21" s="31">
        <v>0</v>
      </c>
      <c r="M21" s="31">
        <v>0</v>
      </c>
      <c r="N21" s="31">
        <v>0</v>
      </c>
      <c r="O21" s="31">
        <v>0</v>
      </c>
      <c r="P21" s="31">
        <v>0</v>
      </c>
      <c r="Q21" s="31">
        <v>0</v>
      </c>
    </row>
    <row r="22" spans="3:17" ht="22.5">
      <c r="C22" s="93" t="s">
        <v>689</v>
      </c>
      <c r="D22" s="107" t="s">
        <v>1005</v>
      </c>
      <c r="E22" s="31">
        <v>9424278.0800000001</v>
      </c>
      <c r="F22" s="31">
        <v>9424278.0800000001</v>
      </c>
      <c r="G22" s="31">
        <v>0</v>
      </c>
      <c r="H22" s="31"/>
      <c r="I22" s="31">
        <v>0</v>
      </c>
      <c r="J22" s="31">
        <v>0</v>
      </c>
      <c r="K22" s="31">
        <v>0</v>
      </c>
      <c r="L22" s="31">
        <v>0</v>
      </c>
      <c r="M22" s="31">
        <v>0</v>
      </c>
      <c r="N22" s="31">
        <v>0</v>
      </c>
      <c r="O22" s="31">
        <v>0</v>
      </c>
      <c r="P22" s="31">
        <v>0</v>
      </c>
      <c r="Q22" s="31">
        <v>0</v>
      </c>
    </row>
    <row r="23" spans="3:17">
      <c r="C23" s="93" t="s">
        <v>690</v>
      </c>
      <c r="D23" s="107" t="s">
        <v>1006</v>
      </c>
      <c r="E23" s="31">
        <v>4423775.9850000003</v>
      </c>
      <c r="F23" s="31">
        <v>4423775.9850000003</v>
      </c>
      <c r="G23" s="31">
        <v>0</v>
      </c>
      <c r="H23" s="31"/>
      <c r="I23" s="31">
        <v>0</v>
      </c>
      <c r="J23" s="31">
        <v>0</v>
      </c>
      <c r="K23" s="31">
        <v>0</v>
      </c>
      <c r="L23" s="31">
        <v>0</v>
      </c>
      <c r="M23" s="31">
        <v>0</v>
      </c>
      <c r="N23" s="31">
        <v>0</v>
      </c>
      <c r="O23" s="31">
        <v>0</v>
      </c>
      <c r="P23" s="31">
        <v>0</v>
      </c>
      <c r="Q23" s="31">
        <v>0</v>
      </c>
    </row>
    <row r="24" spans="3:17">
      <c r="C24" s="93" t="s">
        <v>691</v>
      </c>
      <c r="D24" s="107" t="s">
        <v>1007</v>
      </c>
      <c r="E24" s="31">
        <v>0</v>
      </c>
      <c r="F24" s="31">
        <v>0</v>
      </c>
      <c r="G24" s="31">
        <v>0</v>
      </c>
      <c r="H24" s="31"/>
      <c r="I24" s="31">
        <v>0</v>
      </c>
      <c r="J24" s="31">
        <v>0</v>
      </c>
      <c r="K24" s="31">
        <v>0</v>
      </c>
      <c r="L24" s="31">
        <v>0</v>
      </c>
      <c r="M24" s="31">
        <v>0</v>
      </c>
      <c r="N24" s="31">
        <v>0</v>
      </c>
      <c r="O24" s="31">
        <v>0</v>
      </c>
      <c r="P24" s="31">
        <v>0</v>
      </c>
      <c r="Q24" s="31">
        <v>0</v>
      </c>
    </row>
    <row r="25" spans="3:17">
      <c r="C25" s="93" t="s">
        <v>692</v>
      </c>
      <c r="D25" s="107" t="s">
        <v>1008</v>
      </c>
      <c r="E25" s="31">
        <v>68048.429999999993</v>
      </c>
      <c r="F25" s="31">
        <v>68048.429999999993</v>
      </c>
      <c r="G25" s="31">
        <v>0</v>
      </c>
      <c r="H25" s="31"/>
      <c r="I25" s="31">
        <v>7945.0860000000002</v>
      </c>
      <c r="J25" s="31">
        <v>7945.0860000000002</v>
      </c>
      <c r="K25" s="31">
        <v>0</v>
      </c>
      <c r="L25" s="31">
        <v>0</v>
      </c>
      <c r="M25" s="31">
        <v>0</v>
      </c>
      <c r="N25" s="31">
        <v>0</v>
      </c>
      <c r="O25" s="31">
        <v>0</v>
      </c>
      <c r="P25" s="31">
        <v>0</v>
      </c>
      <c r="Q25" s="31">
        <v>7945.0860000000002</v>
      </c>
    </row>
    <row r="26" spans="3:17">
      <c r="C26" s="91" t="s">
        <v>693</v>
      </c>
      <c r="D26" s="108" t="s">
        <v>511</v>
      </c>
      <c r="E26" s="31">
        <v>2170668.4309999999</v>
      </c>
      <c r="F26" s="96"/>
      <c r="G26" s="96"/>
      <c r="H26" s="96"/>
      <c r="I26" s="31">
        <v>413.90699999999998</v>
      </c>
      <c r="J26" s="96"/>
      <c r="K26" s="96"/>
      <c r="L26" s="96"/>
      <c r="M26" s="96"/>
      <c r="N26" s="96"/>
      <c r="O26" s="96"/>
      <c r="P26" s="96"/>
      <c r="Q26" s="31">
        <v>413.90699999999998</v>
      </c>
    </row>
    <row r="27" spans="3:17">
      <c r="C27" s="93" t="s">
        <v>694</v>
      </c>
      <c r="D27" s="107" t="s">
        <v>1004</v>
      </c>
      <c r="E27" s="31">
        <v>0</v>
      </c>
      <c r="F27" s="96"/>
      <c r="G27" s="96"/>
      <c r="H27" s="96"/>
      <c r="I27" s="31">
        <v>0</v>
      </c>
      <c r="J27" s="96"/>
      <c r="K27" s="96"/>
      <c r="L27" s="96"/>
      <c r="M27" s="96"/>
      <c r="N27" s="96"/>
      <c r="O27" s="96"/>
      <c r="P27" s="96"/>
      <c r="Q27" s="31">
        <v>0</v>
      </c>
    </row>
    <row r="28" spans="3:17" ht="22.5">
      <c r="C28" s="93" t="s">
        <v>695</v>
      </c>
      <c r="D28" s="107" t="s">
        <v>1005</v>
      </c>
      <c r="E28" s="31">
        <v>198000</v>
      </c>
      <c r="F28" s="96"/>
      <c r="G28" s="96"/>
      <c r="H28" s="96"/>
      <c r="I28" s="31">
        <v>0</v>
      </c>
      <c r="J28" s="96"/>
      <c r="K28" s="96"/>
      <c r="L28" s="96"/>
      <c r="M28" s="96"/>
      <c r="N28" s="96"/>
      <c r="O28" s="96"/>
      <c r="P28" s="96"/>
      <c r="Q28" s="31">
        <v>0</v>
      </c>
    </row>
    <row r="29" spans="3:17">
      <c r="C29" s="93" t="s">
        <v>696</v>
      </c>
      <c r="D29" s="107" t="s">
        <v>1006</v>
      </c>
      <c r="E29" s="31">
        <v>987188.37</v>
      </c>
      <c r="F29" s="96"/>
      <c r="G29" s="96"/>
      <c r="H29" s="96"/>
      <c r="I29" s="31">
        <v>0</v>
      </c>
      <c r="J29" s="96"/>
      <c r="K29" s="96"/>
      <c r="L29" s="96"/>
      <c r="M29" s="96"/>
      <c r="N29" s="96"/>
      <c r="O29" s="96"/>
      <c r="P29" s="96"/>
      <c r="Q29" s="31">
        <v>0</v>
      </c>
    </row>
    <row r="30" spans="3:17">
      <c r="C30" s="93" t="s">
        <v>697</v>
      </c>
      <c r="D30" s="107" t="s">
        <v>1007</v>
      </c>
      <c r="E30" s="31">
        <v>1930.5550000000001</v>
      </c>
      <c r="F30" s="96"/>
      <c r="G30" s="96"/>
      <c r="H30" s="96"/>
      <c r="I30" s="31">
        <v>0</v>
      </c>
      <c r="J30" s="96"/>
      <c r="K30" s="96"/>
      <c r="L30" s="96"/>
      <c r="M30" s="96"/>
      <c r="N30" s="96"/>
      <c r="O30" s="96"/>
      <c r="P30" s="96"/>
      <c r="Q30" s="31">
        <v>0</v>
      </c>
    </row>
    <row r="31" spans="3:17">
      <c r="C31" s="93" t="s">
        <v>698</v>
      </c>
      <c r="D31" s="107" t="s">
        <v>1008</v>
      </c>
      <c r="E31" s="31">
        <v>876755.85699999996</v>
      </c>
      <c r="F31" s="96"/>
      <c r="G31" s="96"/>
      <c r="H31" s="96"/>
      <c r="I31" s="31">
        <v>292.916</v>
      </c>
      <c r="J31" s="96"/>
      <c r="K31" s="96"/>
      <c r="L31" s="96"/>
      <c r="M31" s="96"/>
      <c r="N31" s="96"/>
      <c r="O31" s="96"/>
      <c r="P31" s="96"/>
      <c r="Q31" s="31">
        <v>292.916</v>
      </c>
    </row>
    <row r="32" spans="3:17">
      <c r="C32" s="93" t="s">
        <v>699</v>
      </c>
      <c r="D32" s="107" t="s">
        <v>1010</v>
      </c>
      <c r="E32" s="31">
        <v>106793.648</v>
      </c>
      <c r="F32" s="96"/>
      <c r="G32" s="96"/>
      <c r="H32" s="96"/>
      <c r="I32" s="31">
        <v>120.991</v>
      </c>
      <c r="J32" s="96"/>
      <c r="K32" s="96"/>
      <c r="L32" s="96"/>
      <c r="M32" s="96"/>
      <c r="N32" s="96"/>
      <c r="O32" s="96"/>
      <c r="P32" s="96"/>
      <c r="Q32" s="31">
        <v>120.991</v>
      </c>
    </row>
    <row r="33" spans="3:17" ht="15.75" thickBot="1">
      <c r="C33" s="279" t="s">
        <v>700</v>
      </c>
      <c r="D33" s="293" t="s">
        <v>147</v>
      </c>
      <c r="E33" s="281">
        <v>35210536.097999997</v>
      </c>
      <c r="F33" s="281">
        <v>32968969.304000001</v>
      </c>
      <c r="G33" s="281">
        <v>70898.361999999994</v>
      </c>
      <c r="H33" s="281"/>
      <c r="I33" s="281">
        <v>811374.62699999998</v>
      </c>
      <c r="J33" s="281">
        <v>211511.70600000001</v>
      </c>
      <c r="K33" s="281">
        <v>122811.106</v>
      </c>
      <c r="L33" s="281">
        <v>51508.78</v>
      </c>
      <c r="M33" s="281">
        <v>117358.895</v>
      </c>
      <c r="N33" s="281">
        <v>110756.74800000001</v>
      </c>
      <c r="O33" s="281">
        <v>62277.586000000003</v>
      </c>
      <c r="P33" s="281">
        <v>134735.9</v>
      </c>
      <c r="Q33" s="281">
        <v>737932.71699999995</v>
      </c>
    </row>
  </sheetData>
  <sheetProtection algorithmName="SHA-512" hashValue="hhU5HbKLrCPGytVJKkLrI9piw7gBISK9oKGCM0YQrYWT/znKYralbxC98R+MUkpCfMMLzuICVfO2zsemAbZSVw==" saltValue="hLchngNbSvMNXp4ps3fABw==" spinCount="100000" sheet="1" formatCells="0" formatColumns="0" formatRows="0" insertHyperlinks="0" sort="0" autoFilter="0" pivotTables="0"/>
  <mergeCells count="18">
    <mergeCell ref="G8:G10"/>
    <mergeCell ref="O8:O10"/>
    <mergeCell ref="P8:P10"/>
    <mergeCell ref="E6:Q6"/>
    <mergeCell ref="E7:G7"/>
    <mergeCell ref="I7:Q7"/>
    <mergeCell ref="I8:I10"/>
    <mergeCell ref="J8:J10"/>
    <mergeCell ref="Q8:Q10"/>
    <mergeCell ref="K8:K10"/>
    <mergeCell ref="L8:L10"/>
    <mergeCell ref="M8:M10"/>
    <mergeCell ref="N8:N10"/>
    <mergeCell ref="C4:D4"/>
    <mergeCell ref="C8:C9"/>
    <mergeCell ref="D8:D9"/>
    <mergeCell ref="E8:E9"/>
    <mergeCell ref="F8:F10"/>
  </mergeCells>
  <pageMargins left="0.70866141732283472" right="0.70866141732283472" top="0.74803149606299213" bottom="0.74803149606299213" header="0.31496062992125978" footer="0.31496062992125978"/>
  <pageSetup paperSize="9" scale="91" fitToHeight="0" orientation="landscape"/>
  <headerFooter>
    <oddHeader>&amp;CPL
Załącznik XV</oddHeader>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C9D239"/>
    <pageSetUpPr fitToPage="1"/>
  </sheetPr>
  <dimension ref="C3:J28"/>
  <sheetViews>
    <sheetView showGridLines="0" zoomScaleNormal="100" workbookViewId="0"/>
  </sheetViews>
  <sheetFormatPr defaultColWidth="9.140625" defaultRowHeight="15"/>
  <cols>
    <col min="1" max="1" width="2.42578125" style="23" customWidth="1"/>
    <col min="2" max="2" width="5" style="23" customWidth="1"/>
    <col min="3" max="3" width="4.7109375" style="23" customWidth="1"/>
    <col min="4" max="4" width="66.42578125" style="23" customWidth="1"/>
    <col min="5" max="5" width="14.5703125" style="23" customWidth="1"/>
    <col min="6" max="6" width="13" style="23" customWidth="1"/>
    <col min="7" max="7" width="16.5703125" style="23" customWidth="1"/>
    <col min="8" max="8" width="17.85546875" style="23" customWidth="1"/>
    <col min="9" max="9" width="14.7109375" style="23" customWidth="1"/>
    <col min="10" max="10" width="17.85546875" style="23" customWidth="1"/>
    <col min="11" max="11" width="9.140625" style="23" customWidth="1"/>
    <col min="12" max="16384" width="9.140625" style="23"/>
  </cols>
  <sheetData>
    <row r="3" spans="3:10" ht="21" customHeight="1">
      <c r="C3" s="65" t="s">
        <v>746</v>
      </c>
    </row>
    <row r="4" spans="3:10" ht="17.45" customHeight="1" thickBot="1">
      <c r="C4" s="826" t="s">
        <v>1003</v>
      </c>
      <c r="D4" s="849"/>
      <c r="E4" s="88"/>
      <c r="F4" s="909"/>
      <c r="G4" s="849"/>
      <c r="H4" s="88"/>
      <c r="I4" s="88"/>
      <c r="J4" s="88"/>
    </row>
    <row r="5" spans="3:10" ht="16.149999999999999" customHeight="1">
      <c r="C5" s="90"/>
      <c r="D5" s="278"/>
      <c r="E5" s="539" t="s">
        <v>110</v>
      </c>
      <c r="F5" s="539" t="s">
        <v>111</v>
      </c>
      <c r="G5" s="539" t="s">
        <v>112</v>
      </c>
      <c r="H5" s="539" t="s">
        <v>148</v>
      </c>
      <c r="I5" s="539" t="s">
        <v>149</v>
      </c>
      <c r="J5" s="539" t="s">
        <v>215</v>
      </c>
    </row>
    <row r="6" spans="3:10" ht="18.75" customHeight="1" thickBot="1">
      <c r="C6" s="90"/>
      <c r="D6" s="278"/>
      <c r="E6" s="910" t="s">
        <v>747</v>
      </c>
      <c r="F6" s="866"/>
      <c r="G6" s="866"/>
      <c r="H6" s="866"/>
      <c r="I6" s="895" t="s">
        <v>742</v>
      </c>
      <c r="J6" s="895" t="s">
        <v>743</v>
      </c>
    </row>
    <row r="7" spans="3:10" ht="17.25" customHeight="1" thickTop="1" thickBot="1">
      <c r="C7" s="114"/>
      <c r="D7" s="297"/>
      <c r="E7" s="895"/>
      <c r="F7" s="885" t="s">
        <v>744</v>
      </c>
      <c r="G7" s="866"/>
      <c r="H7" s="895" t="s">
        <v>748</v>
      </c>
      <c r="I7" s="862"/>
      <c r="J7" s="862"/>
    </row>
    <row r="8" spans="3:10" ht="51" customHeight="1" thickTop="1" thickBot="1">
      <c r="C8" s="530"/>
      <c r="D8" s="509"/>
      <c r="E8" s="833"/>
      <c r="F8" s="540"/>
      <c r="G8" s="515" t="s">
        <v>727</v>
      </c>
      <c r="H8" s="833"/>
      <c r="I8" s="833"/>
      <c r="J8" s="833"/>
    </row>
    <row r="9" spans="3:10">
      <c r="C9" s="118" t="s">
        <v>677</v>
      </c>
      <c r="D9" s="165" t="s">
        <v>749</v>
      </c>
      <c r="E9" s="113">
        <v>35434.093000000001</v>
      </c>
      <c r="F9" s="113">
        <v>11145.161</v>
      </c>
      <c r="G9" s="113">
        <v>10706.59</v>
      </c>
      <c r="H9" s="113">
        <v>34239.322</v>
      </c>
      <c r="I9" s="113">
        <v>-8691.2749999999996</v>
      </c>
      <c r="J9" s="113">
        <v>0</v>
      </c>
    </row>
    <row r="10" spans="3:10">
      <c r="C10" s="93" t="s">
        <v>679</v>
      </c>
      <c r="D10" s="107" t="s">
        <v>750</v>
      </c>
      <c r="E10" s="31">
        <v>5604.6440000000002</v>
      </c>
      <c r="F10" s="31">
        <v>433.18599999999998</v>
      </c>
      <c r="G10" s="31">
        <v>295.78800000000001</v>
      </c>
      <c r="H10" s="31">
        <v>5604.6440000000002</v>
      </c>
      <c r="I10" s="31">
        <v>-455.72300000000001</v>
      </c>
      <c r="J10" s="31">
        <v>0</v>
      </c>
    </row>
    <row r="11" spans="3:10">
      <c r="C11" s="93" t="s">
        <v>680</v>
      </c>
      <c r="D11" s="107" t="s">
        <v>751</v>
      </c>
      <c r="E11" s="31">
        <v>293769.37300000002</v>
      </c>
      <c r="F11" s="31">
        <v>134230.601</v>
      </c>
      <c r="G11" s="31">
        <v>130755.72100000001</v>
      </c>
      <c r="H11" s="31">
        <v>293279.598</v>
      </c>
      <c r="I11" s="31">
        <v>-98522.631999999998</v>
      </c>
      <c r="J11" s="31">
        <v>0</v>
      </c>
    </row>
    <row r="12" spans="3:10" ht="28.5" customHeight="1">
      <c r="C12" s="93" t="s">
        <v>681</v>
      </c>
      <c r="D12" s="107" t="s">
        <v>752</v>
      </c>
      <c r="E12" s="31">
        <v>4238.28</v>
      </c>
      <c r="F12" s="31">
        <v>727.87900000000002</v>
      </c>
      <c r="G12" s="31">
        <v>608.54100000000005</v>
      </c>
      <c r="H12" s="31">
        <v>4238.28</v>
      </c>
      <c r="I12" s="31">
        <v>-165.53100000000001</v>
      </c>
      <c r="J12" s="31">
        <v>0</v>
      </c>
    </row>
    <row r="13" spans="3:10" ht="14.25" customHeight="1">
      <c r="C13" s="93" t="s">
        <v>682</v>
      </c>
      <c r="D13" s="107" t="s">
        <v>753</v>
      </c>
      <c r="E13" s="31">
        <v>11773.239</v>
      </c>
      <c r="F13" s="31">
        <v>4802.7780000000002</v>
      </c>
      <c r="G13" s="31">
        <v>3940.5740000000001</v>
      </c>
      <c r="H13" s="31">
        <v>11773.239</v>
      </c>
      <c r="I13" s="31">
        <v>-1154.9290000000001</v>
      </c>
      <c r="J13" s="31">
        <v>0</v>
      </c>
    </row>
    <row r="14" spans="3:10" ht="14.25" customHeight="1">
      <c r="C14" s="93" t="s">
        <v>683</v>
      </c>
      <c r="D14" s="107" t="s">
        <v>754</v>
      </c>
      <c r="E14" s="31">
        <v>415488.52500000002</v>
      </c>
      <c r="F14" s="31">
        <v>76606.985000000001</v>
      </c>
      <c r="G14" s="31">
        <v>63514.81</v>
      </c>
      <c r="H14" s="31">
        <v>415488.52500000002</v>
      </c>
      <c r="I14" s="31">
        <v>-39602.714999999997</v>
      </c>
      <c r="J14" s="31">
        <v>0</v>
      </c>
    </row>
    <row r="15" spans="3:10" ht="14.25" customHeight="1">
      <c r="C15" s="93" t="s">
        <v>684</v>
      </c>
      <c r="D15" s="107" t="s">
        <v>755</v>
      </c>
      <c r="E15" s="31">
        <v>414544.09700000001</v>
      </c>
      <c r="F15" s="31">
        <v>63746.63</v>
      </c>
      <c r="G15" s="31">
        <v>55851.707000000002</v>
      </c>
      <c r="H15" s="31">
        <v>414544.09700000001</v>
      </c>
      <c r="I15" s="31">
        <v>-47424.470999999998</v>
      </c>
      <c r="J15" s="31">
        <v>0</v>
      </c>
    </row>
    <row r="16" spans="3:10" ht="14.25" customHeight="1">
      <c r="C16" s="93" t="s">
        <v>685</v>
      </c>
      <c r="D16" s="107" t="s">
        <v>756</v>
      </c>
      <c r="E16" s="31">
        <v>247000.48499999999</v>
      </c>
      <c r="F16" s="31">
        <v>36213.595999999998</v>
      </c>
      <c r="G16" s="31">
        <v>5329.04</v>
      </c>
      <c r="H16" s="31">
        <v>247000.48499999999</v>
      </c>
      <c r="I16" s="31">
        <v>-9998.8410000000003</v>
      </c>
      <c r="J16" s="31">
        <v>0</v>
      </c>
    </row>
    <row r="17" spans="3:10" ht="14.25" customHeight="1">
      <c r="C17" s="93" t="s">
        <v>686</v>
      </c>
      <c r="D17" s="107" t="s">
        <v>757</v>
      </c>
      <c r="E17" s="31">
        <v>250562.09899999999</v>
      </c>
      <c r="F17" s="31">
        <v>98284.091</v>
      </c>
      <c r="G17" s="31">
        <v>98202.528000000006</v>
      </c>
      <c r="H17" s="31">
        <v>250562.09899999999</v>
      </c>
      <c r="I17" s="31">
        <v>-47613.122000000003</v>
      </c>
      <c r="J17" s="31">
        <v>0</v>
      </c>
    </row>
    <row r="18" spans="3:10" ht="14.25" customHeight="1">
      <c r="C18" s="93" t="s">
        <v>688</v>
      </c>
      <c r="D18" s="107" t="s">
        <v>758</v>
      </c>
      <c r="E18" s="31">
        <v>7783.3609999999999</v>
      </c>
      <c r="F18" s="31">
        <v>3013.3130000000001</v>
      </c>
      <c r="G18" s="31">
        <v>1196.951</v>
      </c>
      <c r="H18" s="31">
        <v>7783.3609999999999</v>
      </c>
      <c r="I18" s="31">
        <v>-1396.7760000000001</v>
      </c>
      <c r="J18" s="31">
        <v>0</v>
      </c>
    </row>
    <row r="19" spans="3:10" ht="14.25" customHeight="1">
      <c r="C19" s="93" t="s">
        <v>689</v>
      </c>
      <c r="D19" s="107" t="s">
        <v>759</v>
      </c>
      <c r="E19" s="31">
        <v>8610.39</v>
      </c>
      <c r="F19" s="31">
        <v>327.04199999999997</v>
      </c>
      <c r="G19" s="31">
        <v>327.04199999999997</v>
      </c>
      <c r="H19" s="31">
        <v>8610.39</v>
      </c>
      <c r="I19" s="31">
        <v>-48.09</v>
      </c>
      <c r="J19" s="31">
        <v>0</v>
      </c>
    </row>
    <row r="20" spans="3:10" ht="14.25" customHeight="1">
      <c r="C20" s="93" t="s">
        <v>690</v>
      </c>
      <c r="D20" s="107" t="s">
        <v>760</v>
      </c>
      <c r="E20" s="31">
        <v>568688.87800000003</v>
      </c>
      <c r="F20" s="31">
        <v>127061.79</v>
      </c>
      <c r="G20" s="31">
        <v>124503.162</v>
      </c>
      <c r="H20" s="31">
        <v>568688.87800000003</v>
      </c>
      <c r="I20" s="31">
        <v>-60703.656999999999</v>
      </c>
      <c r="J20" s="31">
        <v>0</v>
      </c>
    </row>
    <row r="21" spans="3:10" ht="14.25" customHeight="1">
      <c r="C21" s="93" t="s">
        <v>691</v>
      </c>
      <c r="D21" s="107" t="s">
        <v>761</v>
      </c>
      <c r="E21" s="31">
        <v>18228.232</v>
      </c>
      <c r="F21" s="31">
        <v>7252.6130000000003</v>
      </c>
      <c r="G21" s="31">
        <v>5751.2250000000004</v>
      </c>
      <c r="H21" s="31">
        <v>18228.232</v>
      </c>
      <c r="I21" s="31">
        <v>-3650.2919999999999</v>
      </c>
      <c r="J21" s="31">
        <v>0</v>
      </c>
    </row>
    <row r="22" spans="3:10" ht="14.25" customHeight="1">
      <c r="C22" s="93" t="s">
        <v>692</v>
      </c>
      <c r="D22" s="107" t="s">
        <v>762</v>
      </c>
      <c r="E22" s="31">
        <v>73837.763000000006</v>
      </c>
      <c r="F22" s="31">
        <v>10555.916999999999</v>
      </c>
      <c r="G22" s="31">
        <v>9335.4449999999997</v>
      </c>
      <c r="H22" s="31">
        <v>73837.763000000006</v>
      </c>
      <c r="I22" s="31">
        <v>-3524.2190000000001</v>
      </c>
      <c r="J22" s="31">
        <v>0</v>
      </c>
    </row>
    <row r="23" spans="3:10" ht="14.25" customHeight="1">
      <c r="C23" s="93" t="s">
        <v>693</v>
      </c>
      <c r="D23" s="107" t="s">
        <v>763</v>
      </c>
      <c r="E23" s="31">
        <v>133.535</v>
      </c>
      <c r="F23" s="31">
        <v>0</v>
      </c>
      <c r="G23" s="31">
        <v>0</v>
      </c>
      <c r="H23" s="31">
        <v>133.535</v>
      </c>
      <c r="I23" s="31">
        <v>-0.183</v>
      </c>
      <c r="J23" s="31">
        <v>0</v>
      </c>
    </row>
    <row r="24" spans="3:10" ht="14.25" customHeight="1">
      <c r="C24" s="93" t="s">
        <v>694</v>
      </c>
      <c r="D24" s="107" t="s">
        <v>764</v>
      </c>
      <c r="E24" s="31">
        <v>8096.1080000000002</v>
      </c>
      <c r="F24" s="31">
        <v>4407.6040000000003</v>
      </c>
      <c r="G24" s="31">
        <v>4271.8490000000002</v>
      </c>
      <c r="H24" s="31">
        <v>8096.1080000000002</v>
      </c>
      <c r="I24" s="31">
        <v>-2539.6280000000002</v>
      </c>
      <c r="J24" s="31">
        <v>0</v>
      </c>
    </row>
    <row r="25" spans="3:10" ht="14.25" customHeight="1">
      <c r="C25" s="93" t="s">
        <v>695</v>
      </c>
      <c r="D25" s="107" t="s">
        <v>765</v>
      </c>
      <c r="E25" s="31">
        <v>58143.680999999997</v>
      </c>
      <c r="F25" s="31">
        <v>15140.285</v>
      </c>
      <c r="G25" s="31">
        <v>15046.529</v>
      </c>
      <c r="H25" s="31">
        <v>58143.680999999997</v>
      </c>
      <c r="I25" s="31">
        <v>-12013.038</v>
      </c>
      <c r="J25" s="31">
        <v>0</v>
      </c>
    </row>
    <row r="26" spans="3:10" ht="14.25" customHeight="1">
      <c r="C26" s="93" t="s">
        <v>696</v>
      </c>
      <c r="D26" s="107" t="s">
        <v>766</v>
      </c>
      <c r="E26" s="31">
        <v>6320.5630000000001</v>
      </c>
      <c r="F26" s="31">
        <v>3343.1990000000001</v>
      </c>
      <c r="G26" s="31">
        <v>3268.05</v>
      </c>
      <c r="H26" s="31">
        <v>6320.5630000000001</v>
      </c>
      <c r="I26" s="31">
        <v>-1691.0029999999999</v>
      </c>
      <c r="J26" s="31">
        <v>0</v>
      </c>
    </row>
    <row r="27" spans="3:10" ht="14.25" customHeight="1" thickBot="1">
      <c r="C27" s="543" t="s">
        <v>697</v>
      </c>
      <c r="D27" s="541" t="s">
        <v>767</v>
      </c>
      <c r="E27" s="542">
        <v>1077.3219999999999</v>
      </c>
      <c r="F27" s="542">
        <v>122.85899999999999</v>
      </c>
      <c r="G27" s="542">
        <v>122.85899999999999</v>
      </c>
      <c r="H27" s="542">
        <v>1077.3219999999999</v>
      </c>
      <c r="I27" s="542">
        <v>-6.1390000000000002</v>
      </c>
      <c r="J27" s="542">
        <v>0</v>
      </c>
    </row>
    <row r="28" spans="3:10" ht="14.25" customHeight="1" thickBot="1">
      <c r="C28" s="258" t="s">
        <v>698</v>
      </c>
      <c r="D28" s="265" t="s">
        <v>147</v>
      </c>
      <c r="E28" s="260">
        <v>2429334.6690000002</v>
      </c>
      <c r="F28" s="260">
        <v>597415.52800000005</v>
      </c>
      <c r="G28" s="260">
        <v>533028.41</v>
      </c>
      <c r="H28" s="260">
        <v>2427650.1230000001</v>
      </c>
      <c r="I28" s="260">
        <v>-339202.261</v>
      </c>
      <c r="J28" s="260">
        <v>0</v>
      </c>
    </row>
  </sheetData>
  <sheetProtection algorithmName="SHA-512" hashValue="imIRzQoGilpStAknvNn9b2CLqo8KGENhwOaM9VZLzmGAaBAlLnN25SMOn2srgr2U1R+EbB8Hf6Hwz8E3Taxn4A==" saltValue="q0S7pkVTN1gxhg0RsTzVJQ==" spinCount="100000" sheet="1" formatCells="0" formatColumns="0" formatRows="0" insertHyperlinks="0" sort="0" autoFilter="0" pivotTables="0"/>
  <mergeCells count="8">
    <mergeCell ref="J6:J8"/>
    <mergeCell ref="E7:E8"/>
    <mergeCell ref="H7:H8"/>
    <mergeCell ref="C4:D4"/>
    <mergeCell ref="F4:G4"/>
    <mergeCell ref="E6:H6"/>
    <mergeCell ref="F7:G7"/>
    <mergeCell ref="I6:I8"/>
  </mergeCells>
  <pageMargins left="0.70866141732283472" right="0.70866141732283472" top="0.74803149606299213" bottom="0.74803149606299213" header="0.31496062992125978" footer="0.31496062992125978"/>
  <pageSetup paperSize="9" scale="70" fitToWidth="0" orientation="landscape"/>
  <headerFooter>
    <oddHeader>&amp;CPL
Załącznik XV</oddHeader>
    <oddFooter>&amp;C&amp;P</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C9D239"/>
  </sheetPr>
  <dimension ref="C3:Q23"/>
  <sheetViews>
    <sheetView showGridLines="0" zoomScaleNormal="100" workbookViewId="0"/>
  </sheetViews>
  <sheetFormatPr defaultColWidth="9.140625" defaultRowHeight="15"/>
  <cols>
    <col min="1" max="1" width="1.42578125" style="23" customWidth="1"/>
    <col min="2" max="2" width="9.140625" style="23" customWidth="1"/>
    <col min="3" max="3" width="4.28515625" style="23" customWidth="1"/>
    <col min="4" max="4" width="42.140625" style="23" customWidth="1"/>
    <col min="5" max="5" width="12.140625" style="23" customWidth="1"/>
    <col min="6" max="6" width="12.85546875" style="23" customWidth="1"/>
    <col min="7" max="7" width="13.140625" style="23" customWidth="1"/>
    <col min="8" max="8" width="1" style="23" customWidth="1"/>
    <col min="9" max="9" width="1.42578125" style="23" customWidth="1"/>
    <col min="10" max="10" width="15.5703125" style="23" customWidth="1"/>
    <col min="11" max="11" width="11.85546875" style="23" customWidth="1"/>
    <col min="12" max="12" width="12.28515625" style="23" customWidth="1"/>
    <col min="13" max="13" width="12.42578125" style="23" customWidth="1"/>
    <col min="14" max="15" width="12.28515625" style="23" customWidth="1"/>
    <col min="16" max="16" width="12.5703125" style="23" customWidth="1"/>
    <col min="17" max="17" width="12.28515625" style="23" customWidth="1"/>
    <col min="18" max="18" width="9.140625" style="23" customWidth="1"/>
    <col min="19" max="16384" width="9.140625" style="23"/>
  </cols>
  <sheetData>
    <row r="3" spans="3:17" ht="21" customHeight="1">
      <c r="C3" s="65" t="s">
        <v>66</v>
      </c>
    </row>
    <row r="4" spans="3:17" ht="17.45" customHeight="1" thickBot="1">
      <c r="C4" s="912" t="s">
        <v>1003</v>
      </c>
      <c r="D4" s="824"/>
      <c r="E4" s="289"/>
      <c r="F4" s="289"/>
      <c r="G4" s="289"/>
      <c r="H4" s="289"/>
      <c r="I4" s="289"/>
      <c r="J4" s="289"/>
      <c r="K4" s="289"/>
      <c r="L4" s="289"/>
      <c r="M4" s="289"/>
      <c r="N4" s="289"/>
      <c r="O4" s="289"/>
      <c r="P4" s="289"/>
      <c r="Q4" s="289"/>
    </row>
    <row r="5" spans="3:17" ht="18" customHeight="1">
      <c r="C5" s="298"/>
      <c r="D5" s="299"/>
      <c r="E5" s="518" t="s">
        <v>110</v>
      </c>
      <c r="F5" s="518" t="s">
        <v>111</v>
      </c>
      <c r="G5" s="518" t="s">
        <v>112</v>
      </c>
      <c r="H5" s="518"/>
      <c r="I5" s="518" t="s">
        <v>148</v>
      </c>
      <c r="J5" s="518" t="s">
        <v>149</v>
      </c>
      <c r="K5" s="518" t="s">
        <v>215</v>
      </c>
      <c r="L5" s="518" t="s">
        <v>216</v>
      </c>
      <c r="M5" s="518" t="s">
        <v>238</v>
      </c>
      <c r="N5" s="518" t="s">
        <v>453</v>
      </c>
      <c r="O5" s="518" t="s">
        <v>454</v>
      </c>
      <c r="P5" s="518" t="s">
        <v>455</v>
      </c>
      <c r="Q5" s="518" t="s">
        <v>456</v>
      </c>
    </row>
    <row r="6" spans="3:17" ht="18.75" customHeight="1" thickBot="1">
      <c r="C6" s="278"/>
      <c r="D6" s="278"/>
      <c r="E6" s="549" t="s">
        <v>678</v>
      </c>
      <c r="F6" s="546"/>
      <c r="G6" s="546"/>
      <c r="H6" s="546"/>
      <c r="I6" s="546"/>
      <c r="J6" s="546"/>
      <c r="K6" s="546"/>
      <c r="L6" s="546"/>
      <c r="M6" s="546"/>
      <c r="N6" s="546"/>
      <c r="O6" s="546"/>
      <c r="P6" s="546"/>
      <c r="Q6" s="546"/>
    </row>
    <row r="7" spans="3:17" ht="18.75" customHeight="1">
      <c r="C7" s="278"/>
      <c r="D7" s="278"/>
      <c r="E7" s="300"/>
      <c r="F7" s="550" t="s">
        <v>768</v>
      </c>
      <c r="G7" s="551"/>
      <c r="H7" s="301"/>
      <c r="I7" s="550" t="s">
        <v>769</v>
      </c>
      <c r="J7" s="552"/>
      <c r="K7" s="552"/>
      <c r="L7" s="552"/>
      <c r="M7" s="552"/>
      <c r="N7" s="552"/>
      <c r="O7" s="552"/>
      <c r="P7" s="552"/>
      <c r="Q7" s="552"/>
    </row>
    <row r="8" spans="3:17" ht="18.75" customHeight="1" thickBot="1">
      <c r="C8" s="278"/>
      <c r="D8" s="278"/>
      <c r="E8" s="300"/>
      <c r="F8" s="302"/>
      <c r="G8" s="302"/>
      <c r="H8" s="303"/>
      <c r="I8" s="300"/>
      <c r="J8" s="911" t="s">
        <v>735</v>
      </c>
      <c r="K8" s="553" t="s">
        <v>770</v>
      </c>
      <c r="L8" s="553"/>
      <c r="M8" s="553"/>
      <c r="N8" s="553"/>
      <c r="O8" s="553"/>
      <c r="P8" s="553"/>
      <c r="Q8" s="553"/>
    </row>
    <row r="9" spans="3:17" ht="87" customHeight="1" thickTop="1" thickBot="1">
      <c r="C9" s="509"/>
      <c r="D9" s="509"/>
      <c r="E9" s="544"/>
      <c r="F9" s="544"/>
      <c r="G9" s="545" t="s">
        <v>771</v>
      </c>
      <c r="H9" s="534"/>
      <c r="I9" s="544"/>
      <c r="J9" s="901"/>
      <c r="K9" s="544"/>
      <c r="L9" s="546" t="s">
        <v>772</v>
      </c>
      <c r="M9" s="546" t="s">
        <v>773</v>
      </c>
      <c r="N9" s="546" t="s">
        <v>774</v>
      </c>
      <c r="O9" s="546" t="s">
        <v>775</v>
      </c>
      <c r="P9" s="546" t="s">
        <v>776</v>
      </c>
      <c r="Q9" s="546" t="s">
        <v>777</v>
      </c>
    </row>
    <row r="10" spans="3:17">
      <c r="C10" s="118" t="s">
        <v>677</v>
      </c>
      <c r="D10" s="119" t="s">
        <v>747</v>
      </c>
      <c r="E10" s="113">
        <v>7773968.4529999997</v>
      </c>
      <c r="F10" s="113">
        <v>6970952.8190000001</v>
      </c>
      <c r="G10" s="113">
        <v>70898.362999999998</v>
      </c>
      <c r="H10" s="113"/>
      <c r="I10" s="113">
        <v>803015.63399999996</v>
      </c>
      <c r="J10" s="113">
        <v>203566.62</v>
      </c>
      <c r="K10" s="113">
        <v>599449.01500000001</v>
      </c>
      <c r="L10" s="113">
        <v>122811.105</v>
      </c>
      <c r="M10" s="113">
        <v>51508.78</v>
      </c>
      <c r="N10" s="113">
        <v>117358.89599999999</v>
      </c>
      <c r="O10" s="113">
        <v>110756.749</v>
      </c>
      <c r="P10" s="113">
        <v>62277.584999999999</v>
      </c>
      <c r="Q10" s="113">
        <v>134735.899</v>
      </c>
    </row>
    <row r="11" spans="3:17">
      <c r="C11" s="93" t="s">
        <v>679</v>
      </c>
      <c r="D11" s="94" t="s">
        <v>1012</v>
      </c>
      <c r="E11" s="31">
        <v>4400430.4809999997</v>
      </c>
      <c r="F11" s="31">
        <v>3641042.764</v>
      </c>
      <c r="G11" s="31">
        <v>69622.028999999995</v>
      </c>
      <c r="H11" s="31"/>
      <c r="I11" s="31">
        <v>759387.71699999995</v>
      </c>
      <c r="J11" s="31">
        <v>201705.022</v>
      </c>
      <c r="K11" s="31">
        <v>557682.696</v>
      </c>
      <c r="L11" s="31">
        <v>122283.54399999999</v>
      </c>
      <c r="M11" s="31">
        <v>50197.802000000003</v>
      </c>
      <c r="N11" s="31">
        <v>116579.185</v>
      </c>
      <c r="O11" s="31">
        <v>102672.78599999999</v>
      </c>
      <c r="P11" s="31">
        <v>49834.720999999998</v>
      </c>
      <c r="Q11" s="31">
        <v>116114.65700000001</v>
      </c>
    </row>
    <row r="12" spans="3:17">
      <c r="C12" s="93" t="s">
        <v>680</v>
      </c>
      <c r="D12" s="94" t="s">
        <v>1013</v>
      </c>
      <c r="E12" s="31">
        <v>3417439.196</v>
      </c>
      <c r="F12" s="31">
        <v>2771174.5359999998</v>
      </c>
      <c r="G12" s="31">
        <v>33470.724000000002</v>
      </c>
      <c r="H12" s="31"/>
      <c r="I12" s="31">
        <v>646264.65899999999</v>
      </c>
      <c r="J12" s="31">
        <v>176566.78</v>
      </c>
      <c r="K12" s="31">
        <v>469697.87900000002</v>
      </c>
      <c r="L12" s="31">
        <v>99316.752999999997</v>
      </c>
      <c r="M12" s="31">
        <v>28812.397000000001</v>
      </c>
      <c r="N12" s="31">
        <v>95768.505999999994</v>
      </c>
      <c r="O12" s="31">
        <v>91615.692999999999</v>
      </c>
      <c r="P12" s="31">
        <v>42611.694000000003</v>
      </c>
      <c r="Q12" s="31">
        <v>111572.83500000001</v>
      </c>
    </row>
    <row r="13" spans="3:17" ht="22.5">
      <c r="C13" s="93" t="s">
        <v>681</v>
      </c>
      <c r="D13" s="94" t="s">
        <v>1014</v>
      </c>
      <c r="E13" s="31">
        <v>139284.22399999999</v>
      </c>
      <c r="F13" s="31">
        <v>56588.027000000002</v>
      </c>
      <c r="G13" s="96"/>
      <c r="H13" s="31"/>
      <c r="I13" s="31">
        <v>82696.197</v>
      </c>
      <c r="J13" s="31">
        <v>6737.1270000000004</v>
      </c>
      <c r="K13" s="31">
        <v>75959.070000000007</v>
      </c>
      <c r="L13" s="96"/>
      <c r="M13" s="96"/>
      <c r="N13" s="96"/>
      <c r="O13" s="96"/>
      <c r="P13" s="96"/>
      <c r="Q13" s="96"/>
    </row>
    <row r="14" spans="3:17" ht="22.5">
      <c r="C14" s="93" t="s">
        <v>682</v>
      </c>
      <c r="D14" s="94" t="s">
        <v>1015</v>
      </c>
      <c r="E14" s="31">
        <v>87703.972999999998</v>
      </c>
      <c r="F14" s="31">
        <v>58420.942999999999</v>
      </c>
      <c r="G14" s="96"/>
      <c r="H14" s="31"/>
      <c r="I14" s="31">
        <v>29283.03</v>
      </c>
      <c r="J14" s="31">
        <v>366.39400000000001</v>
      </c>
      <c r="K14" s="31">
        <v>28916.635999999999</v>
      </c>
      <c r="L14" s="96"/>
      <c r="M14" s="96"/>
      <c r="N14" s="96"/>
      <c r="O14" s="96"/>
      <c r="P14" s="96"/>
      <c r="Q14" s="96"/>
    </row>
    <row r="15" spans="3:17" ht="24" customHeight="1">
      <c r="C15" s="93" t="s">
        <v>683</v>
      </c>
      <c r="D15" s="94" t="s">
        <v>1016</v>
      </c>
      <c r="E15" s="31">
        <v>2808268.7710000002</v>
      </c>
      <c r="F15" s="31">
        <v>2344688.2450000001</v>
      </c>
      <c r="G15" s="96"/>
      <c r="H15" s="31"/>
      <c r="I15" s="31">
        <v>463580.527</v>
      </c>
      <c r="J15" s="31">
        <v>164194.17800000001</v>
      </c>
      <c r="K15" s="31">
        <v>299386.34899999999</v>
      </c>
      <c r="L15" s="96"/>
      <c r="M15" s="96"/>
      <c r="N15" s="96"/>
      <c r="O15" s="96"/>
      <c r="P15" s="96"/>
      <c r="Q15" s="96"/>
    </row>
    <row r="16" spans="3:17">
      <c r="C16" s="93" t="s">
        <v>684</v>
      </c>
      <c r="D16" s="94" t="s">
        <v>778</v>
      </c>
      <c r="E16" s="31">
        <v>-390681.76899999997</v>
      </c>
      <c r="F16" s="31">
        <v>-18388.692999999999</v>
      </c>
      <c r="G16" s="31">
        <v>-1672.646</v>
      </c>
      <c r="H16" s="31"/>
      <c r="I16" s="31">
        <v>-372293.076</v>
      </c>
      <c r="J16" s="31">
        <v>-57512.006999999998</v>
      </c>
      <c r="K16" s="31">
        <v>-314781.07</v>
      </c>
      <c r="L16" s="31">
        <v>-36386.421000000002</v>
      </c>
      <c r="M16" s="31">
        <v>-12062.834000000001</v>
      </c>
      <c r="N16" s="31">
        <v>-72561.790999999997</v>
      </c>
      <c r="O16" s="31">
        <v>-54501.192000000003</v>
      </c>
      <c r="P16" s="31">
        <v>-37607.313000000002</v>
      </c>
      <c r="Q16" s="31">
        <v>-101661.51700000001</v>
      </c>
    </row>
    <row r="17" spans="3:17">
      <c r="C17" s="93" t="s">
        <v>685</v>
      </c>
      <c r="D17" s="94" t="s">
        <v>779</v>
      </c>
      <c r="E17" s="96"/>
      <c r="F17" s="96"/>
      <c r="G17" s="96"/>
      <c r="H17" s="96"/>
      <c r="I17" s="96"/>
      <c r="J17" s="96"/>
      <c r="K17" s="96"/>
      <c r="L17" s="96"/>
      <c r="M17" s="96"/>
      <c r="N17" s="96"/>
      <c r="O17" s="96"/>
      <c r="P17" s="96"/>
      <c r="Q17" s="96"/>
    </row>
    <row r="18" spans="3:17">
      <c r="C18" s="93" t="s">
        <v>686</v>
      </c>
      <c r="D18" s="94" t="s">
        <v>1017</v>
      </c>
      <c r="E18" s="31">
        <v>3000933.4210000001</v>
      </c>
      <c r="F18" s="31">
        <v>2680917.648</v>
      </c>
      <c r="G18" s="31">
        <v>32384.584999999999</v>
      </c>
      <c r="H18" s="31"/>
      <c r="I18" s="31">
        <v>320015.77299999999</v>
      </c>
      <c r="J18" s="31">
        <v>122740.253</v>
      </c>
      <c r="K18" s="31">
        <v>197275.51999999999</v>
      </c>
      <c r="L18" s="31">
        <v>65905.505999999994</v>
      </c>
      <c r="M18" s="31">
        <v>21945.175999999999</v>
      </c>
      <c r="N18" s="31">
        <v>34759.296000000002</v>
      </c>
      <c r="O18" s="31">
        <v>48096.959999999999</v>
      </c>
      <c r="P18" s="31">
        <v>12163.011</v>
      </c>
      <c r="Q18" s="31">
        <v>14405.572</v>
      </c>
    </row>
    <row r="19" spans="3:17">
      <c r="C19" s="93" t="s">
        <v>688</v>
      </c>
      <c r="D19" s="94" t="s">
        <v>1018</v>
      </c>
      <c r="E19" s="31">
        <v>2783599.8530000001</v>
      </c>
      <c r="F19" s="31">
        <v>2466825.2680000002</v>
      </c>
      <c r="G19" s="31">
        <v>32321.131000000001</v>
      </c>
      <c r="H19" s="31"/>
      <c r="I19" s="31">
        <v>316774.58500000002</v>
      </c>
      <c r="J19" s="31">
        <v>121715.20699999999</v>
      </c>
      <c r="K19" s="31">
        <v>195059.37700000001</v>
      </c>
      <c r="L19" s="31">
        <v>65183.129000000001</v>
      </c>
      <c r="M19" s="31">
        <v>21830.986000000001</v>
      </c>
      <c r="N19" s="31">
        <v>33810.120000000003</v>
      </c>
      <c r="O19" s="31">
        <v>47712.038999999997</v>
      </c>
      <c r="P19" s="31">
        <v>12119.578</v>
      </c>
      <c r="Q19" s="31">
        <v>14403.525</v>
      </c>
    </row>
    <row r="20" spans="3:17">
      <c r="C20" s="93" t="s">
        <v>689</v>
      </c>
      <c r="D20" s="94" t="s">
        <v>1019</v>
      </c>
      <c r="E20" s="31">
        <v>10794330.950999999</v>
      </c>
      <c r="F20" s="31">
        <v>8689627.9800000004</v>
      </c>
      <c r="G20" s="31">
        <v>26493.967000000001</v>
      </c>
      <c r="H20" s="31"/>
      <c r="I20" s="31">
        <v>2104702.9720000001</v>
      </c>
      <c r="J20" s="31">
        <v>482160.84600000002</v>
      </c>
      <c r="K20" s="31">
        <v>1622542.1259999999</v>
      </c>
      <c r="L20" s="31">
        <v>0</v>
      </c>
      <c r="M20" s="31">
        <v>0</v>
      </c>
      <c r="N20" s="31">
        <v>0</v>
      </c>
      <c r="O20" s="31">
        <v>0</v>
      </c>
      <c r="P20" s="31">
        <v>0</v>
      </c>
      <c r="Q20" s="31">
        <v>0</v>
      </c>
    </row>
    <row r="21" spans="3:17">
      <c r="C21" s="93" t="s">
        <v>690</v>
      </c>
      <c r="D21" s="94" t="s">
        <v>1018</v>
      </c>
      <c r="E21" s="31">
        <v>4818995.2390000001</v>
      </c>
      <c r="F21" s="31">
        <v>4045914.85</v>
      </c>
      <c r="G21" s="31">
        <v>25014.375</v>
      </c>
      <c r="H21" s="31"/>
      <c r="I21" s="31">
        <v>773080.38899999997</v>
      </c>
      <c r="J21" s="31">
        <v>283652.13799999998</v>
      </c>
      <c r="K21" s="31">
        <v>489428.25099999999</v>
      </c>
      <c r="L21" s="31">
        <v>0</v>
      </c>
      <c r="M21" s="31">
        <v>0</v>
      </c>
      <c r="N21" s="31">
        <v>0</v>
      </c>
      <c r="O21" s="31">
        <v>0</v>
      </c>
      <c r="P21" s="31">
        <v>0</v>
      </c>
      <c r="Q21" s="31">
        <v>0</v>
      </c>
    </row>
    <row r="22" spans="3:17">
      <c r="C22" s="93" t="s">
        <v>691</v>
      </c>
      <c r="D22" s="94" t="s">
        <v>780</v>
      </c>
      <c r="E22" s="31">
        <v>41891.686999999998</v>
      </c>
      <c r="F22" s="31">
        <v>40839.803</v>
      </c>
      <c r="G22" s="31">
        <v>86.923000000000002</v>
      </c>
      <c r="H22" s="31"/>
      <c r="I22" s="31">
        <v>1051.884</v>
      </c>
      <c r="J22" s="31">
        <v>570.88900000000001</v>
      </c>
      <c r="K22" s="31">
        <v>480.995</v>
      </c>
      <c r="L22" s="31">
        <v>98.792000000000002</v>
      </c>
      <c r="M22" s="31">
        <v>110.413</v>
      </c>
      <c r="N22" s="31">
        <v>229.821</v>
      </c>
      <c r="O22" s="31">
        <v>40.637999999999998</v>
      </c>
      <c r="P22" s="31">
        <v>1.331</v>
      </c>
      <c r="Q22" s="31">
        <v>0</v>
      </c>
    </row>
    <row r="23" spans="3:17" ht="15.75" thickBot="1">
      <c r="C23" s="290" t="s">
        <v>692</v>
      </c>
      <c r="D23" s="547" t="s">
        <v>664</v>
      </c>
      <c r="E23" s="548">
        <v>-180250.33199999999</v>
      </c>
      <c r="F23" s="548">
        <v>0</v>
      </c>
      <c r="G23" s="548">
        <v>0</v>
      </c>
      <c r="H23" s="548"/>
      <c r="I23" s="548">
        <v>-180250.33199999999</v>
      </c>
      <c r="J23" s="548">
        <v>0</v>
      </c>
      <c r="K23" s="548">
        <v>0</v>
      </c>
      <c r="L23" s="548">
        <v>0</v>
      </c>
      <c r="M23" s="548">
        <v>0</v>
      </c>
      <c r="N23" s="548">
        <v>0</v>
      </c>
      <c r="O23" s="548">
        <v>0</v>
      </c>
      <c r="P23" s="548">
        <v>0</v>
      </c>
      <c r="Q23" s="548">
        <v>0</v>
      </c>
    </row>
  </sheetData>
  <sheetProtection algorithmName="SHA-512" hashValue="sVBW/xvBDd7hMDAWjuNelQAmWgEr9wHwwQjiYpb+Fk/wI5wIWBmp9T3cHhOX/7j1Eujq4SInCMcfwLfR404yDQ==" saltValue="5ayF5ASssR6yb/hgKNj0fg==" spinCount="100000" sheet="1" formatCells="0" formatColumns="0" formatRows="0" insertHyperlinks="0" sort="0" autoFilter="0" pivotTables="0"/>
  <mergeCells count="2">
    <mergeCell ref="J8:J9"/>
    <mergeCell ref="C4:D4"/>
  </mergeCells>
  <pageMargins left="0.70866141732283472" right="0.70866141732283472" top="0.74803149606299213" bottom="0.74803149606299213" header="0.31496062992125978" footer="0.31496062992125978"/>
  <pageSetup paperSize="9" scale="75" orientation="landscape"/>
  <headerFooter>
    <oddHeader>&amp;CPL
Załącznik XV</oddHeader>
    <oddFooter>&amp;C&amp;P</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C9D239"/>
  </sheetPr>
  <dimension ref="C3:F15"/>
  <sheetViews>
    <sheetView showGridLines="0" zoomScaleNormal="100" workbookViewId="0"/>
  </sheetViews>
  <sheetFormatPr defaultColWidth="9.140625" defaultRowHeight="15"/>
  <cols>
    <col min="1" max="1" width="2.42578125" style="23" customWidth="1"/>
    <col min="2" max="2" width="9.140625" style="23" customWidth="1"/>
    <col min="3" max="3" width="4" style="23" customWidth="1"/>
    <col min="4" max="4" width="33.140625" style="23" customWidth="1"/>
    <col min="5" max="6" width="32.140625" style="23" bestFit="1" customWidth="1"/>
    <col min="7" max="7" width="9.140625" style="23" customWidth="1"/>
    <col min="8" max="16384" width="9.140625" style="23"/>
  </cols>
  <sheetData>
    <row r="3" spans="3:6" ht="21" customHeight="1">
      <c r="C3" s="65" t="s">
        <v>68</v>
      </c>
    </row>
    <row r="4" spans="3:6" ht="17.45" customHeight="1" thickBot="1">
      <c r="C4" s="826" t="s">
        <v>1003</v>
      </c>
      <c r="D4" s="849"/>
      <c r="E4" s="115"/>
      <c r="F4" s="115"/>
    </row>
    <row r="5" spans="3:6" ht="17.45" customHeight="1">
      <c r="C5" s="88"/>
      <c r="D5" s="115"/>
      <c r="E5" s="531" t="s">
        <v>110</v>
      </c>
      <c r="F5" s="531" t="s">
        <v>111</v>
      </c>
    </row>
    <row r="6" spans="3:6" ht="18" customHeight="1">
      <c r="C6" s="88"/>
      <c r="D6" s="116"/>
      <c r="E6" s="885" t="s">
        <v>781</v>
      </c>
      <c r="F6" s="913"/>
    </row>
    <row r="7" spans="3:6" ht="25.9" customHeight="1" thickBot="1">
      <c r="C7" s="527"/>
      <c r="D7" s="554"/>
      <c r="E7" s="515" t="s">
        <v>782</v>
      </c>
      <c r="F7" s="515" t="s">
        <v>783</v>
      </c>
    </row>
    <row r="8" spans="3:6">
      <c r="C8" s="111" t="s">
        <v>677</v>
      </c>
      <c r="D8" s="112" t="s">
        <v>784</v>
      </c>
      <c r="E8" s="113">
        <v>0</v>
      </c>
      <c r="F8" s="113">
        <v>0</v>
      </c>
    </row>
    <row r="9" spans="3:6" ht="24" customHeight="1">
      <c r="C9" s="91" t="s">
        <v>679</v>
      </c>
      <c r="D9" s="92" t="s">
        <v>785</v>
      </c>
      <c r="E9" s="31">
        <v>0</v>
      </c>
      <c r="F9" s="31">
        <v>0</v>
      </c>
    </row>
    <row r="10" spans="3:6">
      <c r="C10" s="93" t="s">
        <v>680</v>
      </c>
      <c r="D10" s="117" t="s">
        <v>1020</v>
      </c>
      <c r="E10" s="31">
        <v>0</v>
      </c>
      <c r="F10" s="31">
        <v>0</v>
      </c>
    </row>
    <row r="11" spans="3:6">
      <c r="C11" s="93" t="s">
        <v>681</v>
      </c>
      <c r="D11" s="117" t="s">
        <v>1021</v>
      </c>
      <c r="E11" s="31">
        <v>0</v>
      </c>
      <c r="F11" s="31">
        <v>0</v>
      </c>
    </row>
    <row r="12" spans="3:6">
      <c r="C12" s="93" t="s">
        <v>682</v>
      </c>
      <c r="D12" s="117" t="s">
        <v>1022</v>
      </c>
      <c r="E12" s="31">
        <v>0</v>
      </c>
      <c r="F12" s="31">
        <v>0</v>
      </c>
    </row>
    <row r="13" spans="3:6">
      <c r="C13" s="93" t="s">
        <v>683</v>
      </c>
      <c r="D13" s="117" t="s">
        <v>1023</v>
      </c>
      <c r="E13" s="31">
        <v>0</v>
      </c>
      <c r="F13" s="31">
        <v>0</v>
      </c>
    </row>
    <row r="14" spans="3:6">
      <c r="C14" s="93" t="s">
        <v>684</v>
      </c>
      <c r="D14" s="117" t="s">
        <v>1024</v>
      </c>
      <c r="E14" s="31">
        <v>0</v>
      </c>
      <c r="F14" s="31">
        <v>0</v>
      </c>
    </row>
    <row r="15" spans="3:6" ht="16.149999999999999" customHeight="1" thickBot="1">
      <c r="C15" s="279" t="s">
        <v>685</v>
      </c>
      <c r="D15" s="304" t="s">
        <v>147</v>
      </c>
      <c r="E15" s="281">
        <v>0</v>
      </c>
      <c r="F15" s="281">
        <v>0</v>
      </c>
    </row>
  </sheetData>
  <sheetProtection algorithmName="SHA-512" hashValue="0cFgPRvKoqXREvMH3MSTZ50OPZYWaGYhxNKCXDNYgBA95iddzD4+sdL0fmBhqfw9lmOJDcDWvVaAnl7mKtPmkA==" saltValue="Af1Z1ZN9mpmJbRLgtYx8+w==" spinCount="100000" sheet="1" formatCells="0" formatColumns="0" formatRows="0" insertHyperlinks="0" sort="0" autoFilter="0" pivotTables="0"/>
  <mergeCells count="2">
    <mergeCell ref="C4:D4"/>
    <mergeCell ref="E6:F6"/>
  </mergeCells>
  <pageMargins left="0.70866141732283472" right="0.70866141732283472" top="0.74803149606299213" bottom="0.74803149606299213" header="0.31496062992125978" footer="0.31496062992125978"/>
  <pageSetup paperSize="9" orientation="landscape" r:id="rId1"/>
  <headerFooter>
    <oddHeader>&amp;CPL
Załącznik XV</oddHeader>
    <oddFooter>&amp;C&amp;P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C9D239"/>
    <pageSetUpPr fitToPage="1"/>
  </sheetPr>
  <dimension ref="C3:T16"/>
  <sheetViews>
    <sheetView showGridLines="0" zoomScaleNormal="100" zoomScalePageLayoutView="90" workbookViewId="0"/>
  </sheetViews>
  <sheetFormatPr defaultColWidth="9.140625" defaultRowHeight="15"/>
  <cols>
    <col min="1" max="1" width="1.85546875" style="23" customWidth="1"/>
    <col min="2" max="2" width="5.28515625" style="23" customWidth="1"/>
    <col min="3" max="3" width="3.5703125" style="23" customWidth="1"/>
    <col min="4" max="4" width="28.28515625" style="23" customWidth="1"/>
    <col min="5" max="6" width="11.7109375" style="23" customWidth="1"/>
    <col min="7" max="7" width="0.5703125" style="23" customWidth="1"/>
    <col min="8" max="11" width="11.7109375" style="23" customWidth="1"/>
    <col min="12" max="12" width="0.7109375" style="23" customWidth="1"/>
    <col min="13" max="14" width="11.7109375" style="23" customWidth="1"/>
    <col min="15" max="15" width="0.5703125" style="23" customWidth="1"/>
    <col min="16" max="17" width="11.7109375" style="23" customWidth="1"/>
    <col min="18" max="18" width="0.42578125" style="23" customWidth="1"/>
    <col min="19" max="20" width="11.7109375" style="23" customWidth="1"/>
    <col min="21" max="21" width="9.140625" style="23" customWidth="1"/>
    <col min="22" max="16384" width="9.140625" style="23"/>
  </cols>
  <sheetData>
    <row r="3" spans="3:20" ht="21" customHeight="1">
      <c r="C3" s="65" t="s">
        <v>70</v>
      </c>
    </row>
    <row r="4" spans="3:20" ht="17.45" customHeight="1" thickBot="1">
      <c r="C4" s="912" t="s">
        <v>1003</v>
      </c>
      <c r="D4" s="824"/>
      <c r="E4" s="289"/>
      <c r="F4" s="914"/>
      <c r="G4" s="824"/>
      <c r="H4" s="824"/>
      <c r="I4" s="914"/>
      <c r="J4" s="824"/>
      <c r="K4" s="914"/>
      <c r="L4" s="824"/>
      <c r="M4" s="824"/>
      <c r="N4" s="289"/>
      <c r="O4" s="289"/>
      <c r="P4" s="289"/>
      <c r="Q4" s="914"/>
      <c r="R4" s="824"/>
      <c r="S4" s="824"/>
      <c r="T4" s="289"/>
    </row>
    <row r="5" spans="3:20" ht="16.149999999999999" customHeight="1">
      <c r="C5" s="295"/>
      <c r="D5" s="295"/>
      <c r="E5" s="518" t="s">
        <v>110</v>
      </c>
      <c r="F5" s="518" t="s">
        <v>111</v>
      </c>
      <c r="G5" s="518"/>
      <c r="H5" s="518" t="s">
        <v>112</v>
      </c>
      <c r="I5" s="518" t="s">
        <v>148</v>
      </c>
      <c r="J5" s="518" t="s">
        <v>149</v>
      </c>
      <c r="K5" s="518" t="s">
        <v>215</v>
      </c>
      <c r="L5" s="518"/>
      <c r="M5" s="518" t="s">
        <v>216</v>
      </c>
      <c r="N5" s="518" t="s">
        <v>238</v>
      </c>
      <c r="O5" s="518"/>
      <c r="P5" s="518" t="s">
        <v>453</v>
      </c>
      <c r="Q5" s="518" t="s">
        <v>454</v>
      </c>
      <c r="R5" s="518"/>
      <c r="S5" s="518" t="s">
        <v>455</v>
      </c>
      <c r="T5" s="518" t="s">
        <v>456</v>
      </c>
    </row>
    <row r="6" spans="3:20" ht="16.899999999999999" customHeight="1" thickBot="1">
      <c r="C6" s="289"/>
      <c r="D6" s="289"/>
      <c r="E6" s="916" t="s">
        <v>787</v>
      </c>
      <c r="F6" s="917"/>
      <c r="G6" s="296"/>
      <c r="H6" s="919" t="s">
        <v>788</v>
      </c>
      <c r="I6" s="920"/>
      <c r="J6" s="920"/>
      <c r="K6" s="920"/>
      <c r="L6" s="920"/>
      <c r="M6" s="920"/>
      <c r="N6" s="920"/>
      <c r="O6" s="920"/>
      <c r="P6" s="920"/>
      <c r="Q6" s="920"/>
      <c r="R6" s="920"/>
      <c r="S6" s="920"/>
      <c r="T6" s="920"/>
    </row>
    <row r="7" spans="3:20" ht="25.5" customHeight="1" thickBot="1">
      <c r="C7" s="289"/>
      <c r="D7" s="297"/>
      <c r="E7" s="918"/>
      <c r="F7" s="918"/>
      <c r="G7" s="296"/>
      <c r="H7" s="921"/>
      <c r="I7" s="921"/>
      <c r="J7" s="915" t="s">
        <v>789</v>
      </c>
      <c r="K7" s="873"/>
      <c r="L7" s="296"/>
      <c r="M7" s="915" t="s">
        <v>790</v>
      </c>
      <c r="N7" s="873"/>
      <c r="O7" s="296"/>
      <c r="P7" s="915" t="s">
        <v>791</v>
      </c>
      <c r="Q7" s="873"/>
      <c r="R7" s="296"/>
      <c r="S7" s="915" t="s">
        <v>792</v>
      </c>
      <c r="T7" s="873"/>
    </row>
    <row r="8" spans="3:20" ht="51.75" customHeight="1" thickTop="1" thickBot="1">
      <c r="C8" s="555"/>
      <c r="D8" s="507"/>
      <c r="E8" s="534" t="s">
        <v>747</v>
      </c>
      <c r="F8" s="534" t="s">
        <v>783</v>
      </c>
      <c r="G8" s="534"/>
      <c r="H8" s="901"/>
      <c r="I8" s="901"/>
      <c r="J8" s="534" t="s">
        <v>782</v>
      </c>
      <c r="K8" s="534" t="s">
        <v>783</v>
      </c>
      <c r="L8" s="534"/>
      <c r="M8" s="534" t="s">
        <v>782</v>
      </c>
      <c r="N8" s="534" t="s">
        <v>783</v>
      </c>
      <c r="O8" s="534"/>
      <c r="P8" s="534" t="s">
        <v>782</v>
      </c>
      <c r="Q8" s="534" t="s">
        <v>783</v>
      </c>
      <c r="R8" s="534"/>
      <c r="S8" s="534" t="s">
        <v>782</v>
      </c>
      <c r="T8" s="534" t="s">
        <v>783</v>
      </c>
    </row>
    <row r="9" spans="3:20" ht="34.15" customHeight="1">
      <c r="C9" s="118" t="s">
        <v>677</v>
      </c>
      <c r="D9" s="119" t="s">
        <v>793</v>
      </c>
      <c r="E9" s="113">
        <v>0</v>
      </c>
      <c r="F9" s="113">
        <v>0</v>
      </c>
      <c r="G9" s="113"/>
      <c r="H9" s="113">
        <v>0</v>
      </c>
      <c r="I9" s="113">
        <v>0</v>
      </c>
      <c r="J9" s="120"/>
      <c r="K9" s="120"/>
      <c r="L9" s="120"/>
      <c r="M9" s="120"/>
      <c r="N9" s="120"/>
      <c r="O9" s="120"/>
      <c r="P9" s="120"/>
      <c r="Q9" s="120"/>
      <c r="R9" s="120"/>
      <c r="S9" s="120"/>
      <c r="T9" s="120"/>
    </row>
    <row r="10" spans="3:20" ht="33.75">
      <c r="C10" s="93" t="s">
        <v>679</v>
      </c>
      <c r="D10" s="94" t="s">
        <v>794</v>
      </c>
      <c r="E10" s="31">
        <v>0</v>
      </c>
      <c r="F10" s="31">
        <v>0</v>
      </c>
      <c r="G10" s="31"/>
      <c r="H10" s="31">
        <v>0</v>
      </c>
      <c r="I10" s="31">
        <v>0</v>
      </c>
      <c r="J10" s="31">
        <v>0</v>
      </c>
      <c r="K10" s="31">
        <v>0</v>
      </c>
      <c r="L10" s="31"/>
      <c r="M10" s="31">
        <v>0</v>
      </c>
      <c r="N10" s="31">
        <v>0</v>
      </c>
      <c r="O10" s="31"/>
      <c r="P10" s="31">
        <v>0</v>
      </c>
      <c r="Q10" s="31">
        <v>0</v>
      </c>
      <c r="R10" s="31"/>
      <c r="S10" s="31">
        <v>0</v>
      </c>
      <c r="T10" s="31">
        <v>0</v>
      </c>
    </row>
    <row r="11" spans="3:20">
      <c r="C11" s="93" t="s">
        <v>680</v>
      </c>
      <c r="D11" s="94" t="s">
        <v>1020</v>
      </c>
      <c r="E11" s="31">
        <v>0</v>
      </c>
      <c r="F11" s="31">
        <v>0</v>
      </c>
      <c r="G11" s="31"/>
      <c r="H11" s="31">
        <v>0</v>
      </c>
      <c r="I11" s="31">
        <v>0</v>
      </c>
      <c r="J11" s="31">
        <v>0</v>
      </c>
      <c r="K11" s="31">
        <v>0</v>
      </c>
      <c r="L11" s="31"/>
      <c r="M11" s="31">
        <v>0</v>
      </c>
      <c r="N11" s="31">
        <v>0</v>
      </c>
      <c r="O11" s="31"/>
      <c r="P11" s="31">
        <v>0</v>
      </c>
      <c r="Q11" s="31">
        <v>0</v>
      </c>
      <c r="R11" s="31"/>
      <c r="S11" s="31">
        <v>0</v>
      </c>
      <c r="T11" s="31">
        <v>0</v>
      </c>
    </row>
    <row r="12" spans="3:20">
      <c r="C12" s="93" t="s">
        <v>681</v>
      </c>
      <c r="D12" s="94" t="s">
        <v>1021</v>
      </c>
      <c r="E12" s="31">
        <v>0</v>
      </c>
      <c r="F12" s="31">
        <v>0</v>
      </c>
      <c r="G12" s="31"/>
      <c r="H12" s="31">
        <v>0</v>
      </c>
      <c r="I12" s="31">
        <v>0</v>
      </c>
      <c r="J12" s="31">
        <v>0</v>
      </c>
      <c r="K12" s="31">
        <v>0</v>
      </c>
      <c r="L12" s="31"/>
      <c r="M12" s="31">
        <v>0</v>
      </c>
      <c r="N12" s="31">
        <v>0</v>
      </c>
      <c r="O12" s="31"/>
      <c r="P12" s="31">
        <v>0</v>
      </c>
      <c r="Q12" s="31">
        <v>0</v>
      </c>
      <c r="R12" s="31"/>
      <c r="S12" s="31">
        <v>0</v>
      </c>
      <c r="T12" s="31">
        <v>0</v>
      </c>
    </row>
    <row r="13" spans="3:20">
      <c r="C13" s="93" t="s">
        <v>682</v>
      </c>
      <c r="D13" s="94" t="s">
        <v>1022</v>
      </c>
      <c r="E13" s="31">
        <v>0</v>
      </c>
      <c r="F13" s="31">
        <v>0</v>
      </c>
      <c r="G13" s="31"/>
      <c r="H13" s="31">
        <v>0</v>
      </c>
      <c r="I13" s="31">
        <v>0</v>
      </c>
      <c r="J13" s="31">
        <v>0</v>
      </c>
      <c r="K13" s="31">
        <v>0</v>
      </c>
      <c r="L13" s="31"/>
      <c r="M13" s="31">
        <v>0</v>
      </c>
      <c r="N13" s="31">
        <v>0</v>
      </c>
      <c r="O13" s="31"/>
      <c r="P13" s="31">
        <v>0</v>
      </c>
      <c r="Q13" s="31">
        <v>0</v>
      </c>
      <c r="R13" s="31"/>
      <c r="S13" s="31">
        <v>0</v>
      </c>
      <c r="T13" s="31">
        <v>0</v>
      </c>
    </row>
    <row r="14" spans="3:20">
      <c r="C14" s="93" t="s">
        <v>683</v>
      </c>
      <c r="D14" s="94" t="s">
        <v>1023</v>
      </c>
      <c r="E14" s="31">
        <v>0</v>
      </c>
      <c r="F14" s="31">
        <v>0</v>
      </c>
      <c r="G14" s="31"/>
      <c r="H14" s="31">
        <v>0</v>
      </c>
      <c r="I14" s="31">
        <v>0</v>
      </c>
      <c r="J14" s="31">
        <v>0</v>
      </c>
      <c r="K14" s="31">
        <v>0</v>
      </c>
      <c r="L14" s="31"/>
      <c r="M14" s="31">
        <v>0</v>
      </c>
      <c r="N14" s="31">
        <v>0</v>
      </c>
      <c r="O14" s="31"/>
      <c r="P14" s="31">
        <v>0</v>
      </c>
      <c r="Q14" s="31">
        <v>0</v>
      </c>
      <c r="R14" s="31"/>
      <c r="S14" s="31">
        <v>0</v>
      </c>
      <c r="T14" s="31">
        <v>0</v>
      </c>
    </row>
    <row r="15" spans="3:20">
      <c r="C15" s="95" t="s">
        <v>684</v>
      </c>
      <c r="D15" s="48" t="s">
        <v>1024</v>
      </c>
      <c r="E15" s="46">
        <v>0</v>
      </c>
      <c r="F15" s="46">
        <v>0</v>
      </c>
      <c r="G15" s="46"/>
      <c r="H15" s="46">
        <v>0</v>
      </c>
      <c r="I15" s="46">
        <v>0</v>
      </c>
      <c r="J15" s="31">
        <v>0</v>
      </c>
      <c r="K15" s="31">
        <v>0</v>
      </c>
      <c r="L15" s="31"/>
      <c r="M15" s="31">
        <v>0</v>
      </c>
      <c r="N15" s="31">
        <v>0</v>
      </c>
      <c r="O15" s="31"/>
      <c r="P15" s="31">
        <v>0</v>
      </c>
      <c r="Q15" s="31">
        <v>0</v>
      </c>
      <c r="R15" s="31"/>
      <c r="S15" s="31">
        <v>0</v>
      </c>
      <c r="T15" s="31">
        <v>0</v>
      </c>
    </row>
    <row r="16" spans="3:20" ht="15.75" thickBot="1">
      <c r="C16" s="279" t="s">
        <v>685</v>
      </c>
      <c r="D16" s="280" t="s">
        <v>147</v>
      </c>
      <c r="E16" s="281">
        <v>0</v>
      </c>
      <c r="F16" s="281">
        <v>0</v>
      </c>
      <c r="G16" s="281"/>
      <c r="H16" s="281">
        <v>0</v>
      </c>
      <c r="I16" s="281">
        <v>0</v>
      </c>
      <c r="J16" s="281">
        <v>0</v>
      </c>
      <c r="K16" s="281">
        <v>0</v>
      </c>
      <c r="L16" s="281"/>
      <c r="M16" s="281">
        <v>0</v>
      </c>
      <c r="N16" s="281">
        <v>0</v>
      </c>
      <c r="O16" s="281"/>
      <c r="P16" s="281">
        <v>0</v>
      </c>
      <c r="Q16" s="281">
        <v>0</v>
      </c>
      <c r="R16" s="281"/>
      <c r="S16" s="281">
        <v>0</v>
      </c>
      <c r="T16" s="281">
        <v>0</v>
      </c>
    </row>
  </sheetData>
  <sheetProtection algorithmName="SHA-512" hashValue="fUgLvRs74bCzfU20poLBb0aF7r2X8cuhCweyc7SNJ+7WKUfaSMkdHOhu1RlEuAVgK+fRJENy6B9p7wIp8DfptQ==" saltValue="/zHQMMIjg8wi+SpBEbqDdA==" spinCount="100000" sheet="1" formatCells="0" formatColumns="0" formatRows="0" insertHyperlinks="0" sort="0" autoFilter="0" pivotTables="0"/>
  <mergeCells count="13">
    <mergeCell ref="C4:D4"/>
    <mergeCell ref="Q4:S4"/>
    <mergeCell ref="P7:Q7"/>
    <mergeCell ref="S7:T7"/>
    <mergeCell ref="F4:H4"/>
    <mergeCell ref="I4:J4"/>
    <mergeCell ref="K4:M4"/>
    <mergeCell ref="E6:F7"/>
    <mergeCell ref="J7:K7"/>
    <mergeCell ref="M7:N7"/>
    <mergeCell ref="H6:T6"/>
    <mergeCell ref="H7:H8"/>
    <mergeCell ref="I7:I8"/>
  </mergeCells>
  <pageMargins left="0.70866141732283472" right="0.70866141732283472" top="0.74803149606299213" bottom="0.74803149606299213" header="0.31496062992125978" footer="0.31496062992125978"/>
  <pageSetup paperSize="9" scale="59" orientation="landscape"/>
  <headerFooter>
    <oddHeader>&amp;CPL
Załącznik XV</oddHeader>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C9D239"/>
    <pageSetUpPr autoPageBreaks="0" fitToPage="1"/>
  </sheetPr>
  <dimension ref="A2:J16"/>
  <sheetViews>
    <sheetView showGridLines="0" zoomScaleNormal="100" zoomScaleSheetLayoutView="100" zoomScalePageLayoutView="80" workbookViewId="0">
      <selection activeCell="E14" sqref="E14"/>
    </sheetView>
  </sheetViews>
  <sheetFormatPr defaultColWidth="9.140625" defaultRowHeight="15"/>
  <cols>
    <col min="1" max="1" width="2.5703125" style="23" customWidth="1"/>
    <col min="2" max="2" width="4.140625" style="23" customWidth="1"/>
    <col min="3" max="3" width="55" style="23" customWidth="1"/>
    <col min="4" max="4" width="19.28515625" style="23" customWidth="1"/>
    <col min="5" max="5" width="27" style="23" customWidth="1"/>
    <col min="6" max="6" width="23.7109375" style="23" customWidth="1"/>
    <col min="7" max="7" width="21.140625" style="23" customWidth="1"/>
    <col min="8" max="8" width="28.28515625" style="23" customWidth="1"/>
    <col min="9" max="9" width="9.140625" style="23" customWidth="1"/>
    <col min="10" max="16384" width="9.140625" style="23"/>
  </cols>
  <sheetData>
    <row r="2" spans="1:10">
      <c r="C2" s="121"/>
      <c r="D2" s="121"/>
      <c r="E2" s="121"/>
      <c r="F2" s="121"/>
      <c r="G2" s="121"/>
      <c r="H2" s="121"/>
      <c r="I2" s="121"/>
      <c r="J2" s="109"/>
    </row>
    <row r="3" spans="1:10" ht="21" customHeight="1">
      <c r="A3" s="122"/>
      <c r="C3" s="123" t="s">
        <v>74</v>
      </c>
      <c r="D3" s="124"/>
      <c r="E3" s="124"/>
      <c r="F3" s="124"/>
      <c r="G3" s="124"/>
      <c r="H3" s="124"/>
      <c r="J3" s="109"/>
    </row>
    <row r="4" spans="1:10" ht="17.45" customHeight="1">
      <c r="C4" s="826" t="s">
        <v>1003</v>
      </c>
      <c r="D4" s="849"/>
    </row>
    <row r="6" spans="1:10" ht="16.149999999999999" customHeight="1" thickBot="1"/>
    <row r="7" spans="1:10" ht="25.5" customHeight="1" thickBot="1">
      <c r="B7" s="262"/>
      <c r="C7" s="305"/>
      <c r="D7" s="922" t="s">
        <v>795</v>
      </c>
      <c r="E7" s="874" t="s">
        <v>796</v>
      </c>
      <c r="F7" s="874"/>
      <c r="G7" s="874"/>
      <c r="H7" s="874"/>
      <c r="I7" s="109"/>
      <c r="J7" s="109"/>
    </row>
    <row r="8" spans="1:10" ht="30" customHeight="1" thickTop="1" thickBot="1">
      <c r="B8" s="262"/>
      <c r="C8" s="305"/>
      <c r="D8" s="862"/>
      <c r="E8" s="895"/>
      <c r="F8" s="895" t="s">
        <v>797</v>
      </c>
      <c r="G8" s="885" t="s">
        <v>798</v>
      </c>
      <c r="H8" s="885"/>
      <c r="I8" s="109"/>
      <c r="J8" s="109"/>
    </row>
    <row r="9" spans="1:10" ht="26.45" customHeight="1" thickTop="1" thickBot="1">
      <c r="B9" s="262"/>
      <c r="C9" s="305"/>
      <c r="D9" s="833"/>
      <c r="E9" s="833"/>
      <c r="F9" s="833"/>
      <c r="G9" s="515"/>
      <c r="H9" s="515" t="s">
        <v>799</v>
      </c>
      <c r="I9" s="109"/>
      <c r="J9" s="109"/>
    </row>
    <row r="10" spans="1:10" ht="18.75" customHeight="1" thickBot="1">
      <c r="B10" s="288"/>
      <c r="C10" s="288"/>
      <c r="D10" s="556" t="s">
        <v>110</v>
      </c>
      <c r="E10" s="556" t="s">
        <v>111</v>
      </c>
      <c r="F10" s="556" t="s">
        <v>112</v>
      </c>
      <c r="G10" s="556" t="s">
        <v>148</v>
      </c>
      <c r="H10" s="556" t="s">
        <v>149</v>
      </c>
      <c r="I10" s="109"/>
      <c r="J10" s="109"/>
    </row>
    <row r="11" spans="1:10" ht="20.25" customHeight="1">
      <c r="B11" s="118">
        <v>1</v>
      </c>
      <c r="C11" s="119" t="s">
        <v>678</v>
      </c>
      <c r="D11" s="113">
        <v>7000542.5520000001</v>
      </c>
      <c r="E11" s="113">
        <v>3042825.108</v>
      </c>
      <c r="F11" s="113">
        <v>3000933.4210000001</v>
      </c>
      <c r="G11" s="113">
        <v>41891.686999999998</v>
      </c>
      <c r="H11" s="113">
        <v>0</v>
      </c>
      <c r="I11" s="109"/>
      <c r="J11" s="109"/>
    </row>
    <row r="12" spans="1:10" ht="20.25" customHeight="1">
      <c r="B12" s="93">
        <v>2</v>
      </c>
      <c r="C12" s="94" t="s">
        <v>800</v>
      </c>
      <c r="D12" s="31">
        <v>23807507.791000001</v>
      </c>
      <c r="E12" s="31">
        <v>0</v>
      </c>
      <c r="F12" s="31">
        <v>0</v>
      </c>
      <c r="G12" s="31">
        <v>0</v>
      </c>
      <c r="H12" s="96"/>
      <c r="I12" s="109"/>
      <c r="J12" s="109"/>
    </row>
    <row r="13" spans="1:10" ht="20.25" customHeight="1">
      <c r="B13" s="93">
        <v>3</v>
      </c>
      <c r="C13" s="94" t="s">
        <v>147</v>
      </c>
      <c r="D13" s="31">
        <v>30808050.342999998</v>
      </c>
      <c r="E13" s="31">
        <v>3042825.108</v>
      </c>
      <c r="F13" s="31">
        <v>3000933.4210000001</v>
      </c>
      <c r="G13" s="31">
        <v>41891.686999999998</v>
      </c>
      <c r="H13" s="31">
        <v>0</v>
      </c>
      <c r="I13" s="109"/>
      <c r="J13" s="109"/>
    </row>
    <row r="14" spans="1:10" ht="20.25" customHeight="1">
      <c r="B14" s="93">
        <v>4</v>
      </c>
      <c r="C14" s="94" t="s">
        <v>801</v>
      </c>
      <c r="D14" s="31">
        <v>489893.06400000001</v>
      </c>
      <c r="E14" s="31">
        <v>321067.65600000002</v>
      </c>
      <c r="F14" s="31">
        <v>320015.77299999999</v>
      </c>
      <c r="G14" s="31">
        <v>1051.883</v>
      </c>
      <c r="H14" s="31">
        <v>0</v>
      </c>
      <c r="I14" s="109"/>
      <c r="J14" s="109"/>
    </row>
    <row r="15" spans="1:10" ht="20.25" customHeight="1" thickBot="1">
      <c r="B15" s="290" t="s">
        <v>565</v>
      </c>
      <c r="C15" s="547" t="s">
        <v>802</v>
      </c>
      <c r="D15" s="548">
        <v>205342.20003999953</v>
      </c>
      <c r="E15" s="548">
        <v>270802.01837000024</v>
      </c>
      <c r="F15" s="557"/>
      <c r="G15" s="557"/>
      <c r="H15" s="557"/>
      <c r="I15" s="109"/>
      <c r="J15" s="109"/>
    </row>
    <row r="16" spans="1:10">
      <c r="C16" s="55"/>
    </row>
  </sheetData>
  <sheetProtection algorithmName="SHA-512" hashValue="kO9rpH85NpzstTtdFW6tEbzOciaGqwR72egg11XOPsBW/sFPj9pvwnAsb7J/7HlVHcaZ7wgpGfwTfAUJeExHhA==" saltValue="ICntG2Ox05puiYexVp4vyg==" spinCount="100000" sheet="1" formatCells="0" formatColumns="0" formatRows="0" insertHyperlinks="0" sort="0" autoFilter="0" pivotTables="0"/>
  <mergeCells count="6">
    <mergeCell ref="F8:F9"/>
    <mergeCell ref="D7:D9"/>
    <mergeCell ref="E8:E9"/>
    <mergeCell ref="C4:D4"/>
    <mergeCell ref="E7:H7"/>
    <mergeCell ref="G8:H8"/>
  </mergeCells>
  <pageMargins left="0.70866141732283472" right="0.70866141732283472" top="0.74803149606299213" bottom="0.74803149606299213" header="0.31496062992125978" footer="0.31496062992125978"/>
  <pageSetup paperSize="9" scale="69" orientation="landscape"/>
  <headerFooter>
    <oddHeader>&amp;CPL
Załącznik XVII</oddHeader>
    <oddFooter>&amp;C&amp;P</oddFooter>
    <evenHeader>&amp;L&amp;"Times New Roman,Regular"&amp;12 &amp;K000000Central Bank of Ireland - RESTRICTED</evenHeader>
    <firstHeader>&amp;L&amp;"Times New Roman,Regular"&amp;12 &amp;K000000Central Bank of Ireland - RESTRICTED</first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9D239"/>
  </sheetPr>
  <dimension ref="B2:K136"/>
  <sheetViews>
    <sheetView showGridLines="0" topLeftCell="A4" zoomScaleNormal="100" zoomScalePageLayoutView="80" workbookViewId="0">
      <selection activeCell="D10" sqref="D10"/>
    </sheetView>
  </sheetViews>
  <sheetFormatPr defaultColWidth="9.140625" defaultRowHeight="15"/>
  <cols>
    <col min="1" max="1" width="3.5703125" style="23" customWidth="1"/>
    <col min="2" max="2" width="4.42578125" style="23" customWidth="1"/>
    <col min="3" max="3" width="8.42578125" style="23" customWidth="1"/>
    <col min="4" max="4" width="72" style="23" customWidth="1"/>
    <col min="5" max="9" width="12.140625" style="62" customWidth="1"/>
    <col min="10" max="10" width="9.140625" style="23" customWidth="1"/>
    <col min="11" max="16384" width="9.140625" style="23"/>
  </cols>
  <sheetData>
    <row r="2" spans="2:9">
      <c r="B2" s="61"/>
    </row>
    <row r="3" spans="2:9" ht="18.75">
      <c r="B3" s="61"/>
      <c r="C3" s="41" t="s">
        <v>6</v>
      </c>
    </row>
    <row r="4" spans="2:9">
      <c r="B4" s="61"/>
      <c r="C4" s="25" t="s">
        <v>1003</v>
      </c>
    </row>
    <row r="5" spans="2:9">
      <c r="B5" s="61"/>
      <c r="C5" s="63"/>
    </row>
    <row r="6" spans="2:9" ht="16.149999999999999" customHeight="1">
      <c r="B6" s="61"/>
    </row>
    <row r="7" spans="2:9" ht="13.15" customHeight="1" thickBot="1">
      <c r="B7" s="61"/>
      <c r="C7" s="42"/>
      <c r="D7" s="43"/>
      <c r="E7" s="432" t="s">
        <v>110</v>
      </c>
      <c r="F7" s="432" t="s">
        <v>111</v>
      </c>
      <c r="G7" s="432" t="s">
        <v>112</v>
      </c>
      <c r="H7" s="432" t="s">
        <v>148</v>
      </c>
      <c r="I7" s="432" t="s">
        <v>149</v>
      </c>
    </row>
    <row r="8" spans="2:9" ht="15.75" thickBot="1">
      <c r="B8" s="61"/>
      <c r="C8" s="27"/>
      <c r="D8" s="27"/>
      <c r="E8" s="433" t="s">
        <v>1204</v>
      </c>
      <c r="F8" s="433" t="s">
        <v>1205</v>
      </c>
      <c r="G8" s="433" t="s">
        <v>1206</v>
      </c>
      <c r="H8" s="433" t="s">
        <v>1207</v>
      </c>
      <c r="I8" s="433" t="s">
        <v>1208</v>
      </c>
    </row>
    <row r="9" spans="2:9" ht="16.899999999999999" customHeight="1" thickBot="1">
      <c r="B9" s="61"/>
      <c r="C9" s="831" t="s">
        <v>150</v>
      </c>
      <c r="D9" s="831"/>
      <c r="E9" s="831"/>
      <c r="F9" s="831"/>
      <c r="G9" s="831"/>
      <c r="H9" s="831"/>
      <c r="I9" s="831"/>
    </row>
    <row r="10" spans="2:9">
      <c r="B10" s="61"/>
      <c r="C10" s="156">
        <v>1</v>
      </c>
      <c r="D10" s="157" t="s">
        <v>151</v>
      </c>
      <c r="E10" s="66">
        <v>794360.90899999999</v>
      </c>
      <c r="F10" s="66">
        <v>815593.84499999997</v>
      </c>
      <c r="G10" s="66">
        <v>801478.50199999998</v>
      </c>
      <c r="H10" s="66">
        <v>736658.72</v>
      </c>
      <c r="I10" s="66">
        <v>727964.18900000001</v>
      </c>
    </row>
    <row r="11" spans="2:9">
      <c r="B11" s="61"/>
      <c r="C11" s="44">
        <v>2</v>
      </c>
      <c r="D11" s="45" t="s">
        <v>152</v>
      </c>
      <c r="E11" s="46">
        <v>1240210.909</v>
      </c>
      <c r="F11" s="46">
        <v>1261443.845</v>
      </c>
      <c r="G11" s="46">
        <v>801478.50199999998</v>
      </c>
      <c r="H11" s="46">
        <v>736658.72</v>
      </c>
      <c r="I11" s="46">
        <v>727964.18900000001</v>
      </c>
    </row>
    <row r="12" spans="2:9" ht="15" customHeight="1" thickBot="1">
      <c r="B12" s="61"/>
      <c r="C12" s="422">
        <v>3</v>
      </c>
      <c r="D12" s="423" t="s">
        <v>153</v>
      </c>
      <c r="E12" s="168">
        <v>1609317.1939999999</v>
      </c>
      <c r="F12" s="168">
        <v>1656153.551</v>
      </c>
      <c r="G12" s="168">
        <v>1212108.9280000001</v>
      </c>
      <c r="H12" s="168">
        <v>1163036.814</v>
      </c>
      <c r="I12" s="168">
        <v>1170089.952</v>
      </c>
    </row>
    <row r="13" spans="2:9" ht="16.149999999999999" customHeight="1" thickBot="1">
      <c r="B13" s="61"/>
      <c r="C13" s="829" t="s">
        <v>154</v>
      </c>
      <c r="D13" s="829"/>
      <c r="E13" s="829"/>
      <c r="F13" s="829"/>
      <c r="G13" s="829"/>
      <c r="H13" s="829"/>
      <c r="I13" s="829"/>
    </row>
    <row r="14" spans="2:9" ht="15" customHeight="1" thickBot="1">
      <c r="B14" s="61"/>
      <c r="C14" s="424">
        <v>4</v>
      </c>
      <c r="D14" s="425" t="s">
        <v>155</v>
      </c>
      <c r="E14" s="426">
        <v>5499978.0860000001</v>
      </c>
      <c r="F14" s="426">
        <v>5562027.5980000002</v>
      </c>
      <c r="G14" s="426">
        <v>5320654.1119999997</v>
      </c>
      <c r="H14" s="426">
        <v>5280144.5080000004</v>
      </c>
      <c r="I14" s="426">
        <v>5223733.4040000001</v>
      </c>
    </row>
    <row r="15" spans="2:9" ht="16.149999999999999" customHeight="1" thickBot="1">
      <c r="B15" s="61"/>
      <c r="C15" s="829" t="s">
        <v>156</v>
      </c>
      <c r="D15" s="829"/>
      <c r="E15" s="829"/>
      <c r="F15" s="829"/>
      <c r="G15" s="829"/>
      <c r="H15" s="829"/>
      <c r="I15" s="829"/>
    </row>
    <row r="16" spans="2:9">
      <c r="B16" s="61"/>
      <c r="C16" s="156">
        <v>5</v>
      </c>
      <c r="D16" s="157" t="s">
        <v>157</v>
      </c>
      <c r="E16" s="358">
        <v>0.1444</v>
      </c>
      <c r="F16" s="358">
        <v>0.14660000000000001</v>
      </c>
      <c r="G16" s="358">
        <v>0.15060000000000001</v>
      </c>
      <c r="H16" s="358">
        <v>0.13950000000000001</v>
      </c>
      <c r="I16" s="358">
        <v>0.1394</v>
      </c>
    </row>
    <row r="17" spans="2:9">
      <c r="B17" s="61"/>
      <c r="C17" s="44">
        <v>6</v>
      </c>
      <c r="D17" s="45" t="s">
        <v>158</v>
      </c>
      <c r="E17" s="357">
        <v>0.22550000000000001</v>
      </c>
      <c r="F17" s="357">
        <v>0.2268</v>
      </c>
      <c r="G17" s="357">
        <v>0.15060000000000001</v>
      </c>
      <c r="H17" s="357">
        <v>0.13950000000000001</v>
      </c>
      <c r="I17" s="357">
        <v>0.1394</v>
      </c>
    </row>
    <row r="18" spans="2:9" ht="15.75" thickBot="1">
      <c r="B18" s="61"/>
      <c r="C18" s="422">
        <v>7</v>
      </c>
      <c r="D18" s="423" t="s">
        <v>159</v>
      </c>
      <c r="E18" s="379">
        <v>0.29260000000000003</v>
      </c>
      <c r="F18" s="379">
        <v>0.29780000000000001</v>
      </c>
      <c r="G18" s="379">
        <v>0.2278</v>
      </c>
      <c r="H18" s="379">
        <v>0.2203</v>
      </c>
      <c r="I18" s="379">
        <v>0.224</v>
      </c>
    </row>
    <row r="19" spans="2:9" ht="16.149999999999999" customHeight="1" thickBot="1">
      <c r="B19" s="61"/>
      <c r="C19" s="829" t="s">
        <v>160</v>
      </c>
      <c r="D19" s="830"/>
      <c r="E19" s="830"/>
      <c r="F19" s="830"/>
      <c r="G19" s="830"/>
      <c r="H19" s="830"/>
      <c r="I19" s="830"/>
    </row>
    <row r="20" spans="2:9" ht="22.5">
      <c r="B20" s="61"/>
      <c r="C20" s="156" t="s">
        <v>161</v>
      </c>
      <c r="D20" s="157" t="s">
        <v>162</v>
      </c>
      <c r="E20" s="358">
        <v>0</v>
      </c>
      <c r="F20" s="358">
        <v>0</v>
      </c>
      <c r="G20" s="358">
        <v>0</v>
      </c>
      <c r="H20" s="358">
        <v>0</v>
      </c>
      <c r="I20" s="358">
        <v>0</v>
      </c>
    </row>
    <row r="21" spans="2:9">
      <c r="B21" s="61"/>
      <c r="C21" s="44" t="s">
        <v>163</v>
      </c>
      <c r="D21" s="45" t="s">
        <v>164</v>
      </c>
      <c r="E21" s="357">
        <v>0</v>
      </c>
      <c r="F21" s="357">
        <v>0</v>
      </c>
      <c r="G21" s="357">
        <v>0</v>
      </c>
      <c r="H21" s="357">
        <v>0</v>
      </c>
      <c r="I21" s="357">
        <v>0</v>
      </c>
    </row>
    <row r="22" spans="2:9">
      <c r="B22" s="61"/>
      <c r="C22" s="44" t="s">
        <v>165</v>
      </c>
      <c r="D22" s="45" t="s">
        <v>166</v>
      </c>
      <c r="E22" s="357">
        <v>0</v>
      </c>
      <c r="F22" s="357">
        <v>0</v>
      </c>
      <c r="G22" s="357">
        <v>0</v>
      </c>
      <c r="H22" s="357">
        <v>0</v>
      </c>
      <c r="I22" s="357">
        <v>0</v>
      </c>
    </row>
    <row r="23" spans="2:9" ht="15.75" thickBot="1">
      <c r="B23" s="61"/>
      <c r="C23" s="422" t="s">
        <v>167</v>
      </c>
      <c r="D23" s="423" t="s">
        <v>168</v>
      </c>
      <c r="E23" s="379">
        <v>0.08</v>
      </c>
      <c r="F23" s="379">
        <v>0.08</v>
      </c>
      <c r="G23" s="379">
        <v>0.08</v>
      </c>
      <c r="H23" s="379">
        <v>0.08</v>
      </c>
      <c r="I23" s="379">
        <v>0.08</v>
      </c>
    </row>
    <row r="24" spans="2:9" ht="16.149999999999999" customHeight="1" thickBot="1">
      <c r="B24" s="61"/>
      <c r="C24" s="829" t="s">
        <v>169</v>
      </c>
      <c r="D24" s="830"/>
      <c r="E24" s="830"/>
      <c r="F24" s="830"/>
      <c r="G24" s="830"/>
      <c r="H24" s="830"/>
      <c r="I24" s="830"/>
    </row>
    <row r="25" spans="2:9">
      <c r="B25" s="61"/>
      <c r="C25" s="156">
        <v>8</v>
      </c>
      <c r="D25" s="157" t="s">
        <v>170</v>
      </c>
      <c r="E25" s="358">
        <v>2.5000000000000001E-2</v>
      </c>
      <c r="F25" s="358">
        <v>2.5000000000000001E-2</v>
      </c>
      <c r="G25" s="358">
        <v>2.5000000000000001E-2</v>
      </c>
      <c r="H25" s="358">
        <v>2.5000000000000001E-2</v>
      </c>
      <c r="I25" s="358">
        <v>2.5000000000000001E-2</v>
      </c>
    </row>
    <row r="26" spans="2:9" ht="22.5">
      <c r="B26" s="61"/>
      <c r="C26" s="44" t="s">
        <v>122</v>
      </c>
      <c r="D26" s="45" t="s">
        <v>171</v>
      </c>
      <c r="E26" s="357">
        <v>0</v>
      </c>
      <c r="F26" s="357">
        <v>0</v>
      </c>
      <c r="G26" s="357">
        <v>0</v>
      </c>
      <c r="H26" s="357">
        <v>0</v>
      </c>
      <c r="I26" s="357">
        <v>0</v>
      </c>
    </row>
    <row r="27" spans="2:9">
      <c r="B27" s="61"/>
      <c r="C27" s="44">
        <v>9</v>
      </c>
      <c r="D27" s="45" t="s">
        <v>172</v>
      </c>
      <c r="E27" s="357">
        <v>0</v>
      </c>
      <c r="F27" s="357">
        <v>0</v>
      </c>
      <c r="G27" s="357">
        <v>0</v>
      </c>
      <c r="H27" s="357">
        <v>0</v>
      </c>
      <c r="I27" s="357">
        <v>0</v>
      </c>
    </row>
    <row r="28" spans="2:9">
      <c r="B28" s="61"/>
      <c r="C28" s="44" t="s">
        <v>173</v>
      </c>
      <c r="D28" s="45" t="s">
        <v>174</v>
      </c>
      <c r="E28" s="357">
        <v>0</v>
      </c>
      <c r="F28" s="357">
        <v>0</v>
      </c>
      <c r="G28" s="357">
        <v>0</v>
      </c>
      <c r="H28" s="357">
        <v>0</v>
      </c>
      <c r="I28" s="357">
        <v>0</v>
      </c>
    </row>
    <row r="29" spans="2:9">
      <c r="B29" s="61"/>
      <c r="C29" s="44">
        <v>10</v>
      </c>
      <c r="D29" s="45" t="s">
        <v>175</v>
      </c>
      <c r="E29" s="357">
        <v>0</v>
      </c>
      <c r="F29" s="357">
        <v>0</v>
      </c>
      <c r="G29" s="357">
        <v>0</v>
      </c>
      <c r="H29" s="357">
        <v>0</v>
      </c>
      <c r="I29" s="357">
        <v>0</v>
      </c>
    </row>
    <row r="30" spans="2:9">
      <c r="B30" s="61"/>
      <c r="C30" s="44" t="s">
        <v>176</v>
      </c>
      <c r="D30" s="45" t="s">
        <v>177</v>
      </c>
      <c r="E30" s="357">
        <v>2.5000000000000001E-3</v>
      </c>
      <c r="F30" s="357">
        <v>2.5000000000000001E-3</v>
      </c>
      <c r="G30" s="357">
        <v>2.5000000000000001E-3</v>
      </c>
      <c r="H30" s="357">
        <v>2.5000000000000001E-3</v>
      </c>
      <c r="I30" s="357">
        <v>2.5000000000000001E-3</v>
      </c>
    </row>
    <row r="31" spans="2:9">
      <c r="B31" s="61"/>
      <c r="C31" s="44">
        <v>11</v>
      </c>
      <c r="D31" s="45" t="s">
        <v>178</v>
      </c>
      <c r="E31" s="357">
        <v>2.75E-2</v>
      </c>
      <c r="F31" s="357">
        <v>2.75E-2</v>
      </c>
      <c r="G31" s="357">
        <v>2.75E-2</v>
      </c>
      <c r="H31" s="357">
        <v>2.75E-2</v>
      </c>
      <c r="I31" s="357">
        <v>2.75E-2</v>
      </c>
    </row>
    <row r="32" spans="2:9">
      <c r="B32" s="61"/>
      <c r="C32" s="44" t="s">
        <v>179</v>
      </c>
      <c r="D32" s="45" t="s">
        <v>180</v>
      </c>
      <c r="E32" s="357">
        <v>0.1075</v>
      </c>
      <c r="F32" s="357">
        <v>0.1075</v>
      </c>
      <c r="G32" s="357">
        <v>0.1075</v>
      </c>
      <c r="H32" s="357">
        <v>0.1075</v>
      </c>
      <c r="I32" s="357">
        <v>0.1075</v>
      </c>
    </row>
    <row r="33" spans="2:10" ht="23.25" thickBot="1">
      <c r="B33" s="61"/>
      <c r="C33" s="422">
        <v>12</v>
      </c>
      <c r="D33" s="423" t="s">
        <v>181</v>
      </c>
      <c r="E33" s="379">
        <v>0.21260000000000001</v>
      </c>
      <c r="F33" s="379">
        <v>0.21779999999999999</v>
      </c>
      <c r="G33" s="379">
        <v>0.14779999999999999</v>
      </c>
      <c r="H33" s="379">
        <v>0.14029999999999998</v>
      </c>
      <c r="I33" s="379">
        <v>0.14400000000000002</v>
      </c>
    </row>
    <row r="34" spans="2:10" ht="16.149999999999999" customHeight="1" thickBot="1">
      <c r="B34" s="61"/>
      <c r="C34" s="829" t="s">
        <v>182</v>
      </c>
      <c r="D34" s="830"/>
      <c r="E34" s="830"/>
      <c r="F34" s="830"/>
      <c r="G34" s="830"/>
      <c r="H34" s="830"/>
      <c r="I34" s="830"/>
    </row>
    <row r="35" spans="2:10">
      <c r="B35" s="61"/>
      <c r="C35" s="156">
        <v>13</v>
      </c>
      <c r="D35" s="157" t="s">
        <v>183</v>
      </c>
      <c r="E35" s="66">
        <v>35247522.625</v>
      </c>
      <c r="F35" s="66">
        <v>32665002.726</v>
      </c>
      <c r="G35" s="66">
        <v>31539796.640000001</v>
      </c>
      <c r="H35" s="66">
        <v>31000000.309</v>
      </c>
      <c r="I35" s="66">
        <v>31262608.243999999</v>
      </c>
    </row>
    <row r="36" spans="2:10" ht="15.75" thickBot="1">
      <c r="B36" s="61"/>
      <c r="C36" s="422">
        <v>14</v>
      </c>
      <c r="D36" s="423" t="s">
        <v>184</v>
      </c>
      <c r="E36" s="379">
        <v>3.5200000000000002E-2</v>
      </c>
      <c r="F36" s="379">
        <v>3.8600000000000002E-2</v>
      </c>
      <c r="G36" s="379">
        <v>2.5399999999999999E-2</v>
      </c>
      <c r="H36" s="379">
        <v>2.3800000000000002E-2</v>
      </c>
      <c r="I36" s="379">
        <v>2.3300000000000001E-2</v>
      </c>
    </row>
    <row r="37" spans="2:10" ht="16.149999999999999" customHeight="1" thickBot="1">
      <c r="C37" s="829" t="s">
        <v>185</v>
      </c>
      <c r="D37" s="830"/>
      <c r="E37" s="830"/>
      <c r="F37" s="830"/>
      <c r="G37" s="830"/>
      <c r="H37" s="830"/>
      <c r="I37" s="830"/>
    </row>
    <row r="38" spans="2:10" s="54" customFormat="1" ht="22.5">
      <c r="C38" s="156" t="s">
        <v>186</v>
      </c>
      <c r="D38" s="157" t="s">
        <v>187</v>
      </c>
      <c r="E38" s="358">
        <v>0</v>
      </c>
      <c r="F38" s="358">
        <v>0</v>
      </c>
      <c r="G38" s="358">
        <v>0</v>
      </c>
      <c r="H38" s="358">
        <v>0</v>
      </c>
      <c r="I38" s="358">
        <v>0</v>
      </c>
    </row>
    <row r="39" spans="2:10" s="54" customFormat="1">
      <c r="C39" s="44" t="s">
        <v>188</v>
      </c>
      <c r="D39" s="45" t="s">
        <v>164</v>
      </c>
      <c r="E39" s="357">
        <v>0</v>
      </c>
      <c r="F39" s="357">
        <v>0</v>
      </c>
      <c r="G39" s="357">
        <v>0</v>
      </c>
      <c r="H39" s="357">
        <v>0</v>
      </c>
      <c r="I39" s="357">
        <v>0</v>
      </c>
    </row>
    <row r="40" spans="2:10" s="54" customFormat="1" ht="15.75" thickBot="1">
      <c r="C40" s="422" t="s">
        <v>189</v>
      </c>
      <c r="D40" s="423" t="s">
        <v>190</v>
      </c>
      <c r="E40" s="379">
        <v>0.03</v>
      </c>
      <c r="F40" s="379">
        <v>0.03</v>
      </c>
      <c r="G40" s="379">
        <v>0.03</v>
      </c>
      <c r="H40" s="379">
        <v>0.03</v>
      </c>
      <c r="I40" s="379">
        <v>0.03</v>
      </c>
    </row>
    <row r="41" spans="2:10" s="54" customFormat="1" ht="16.149999999999999" customHeight="1" thickBot="1">
      <c r="C41" s="829" t="s">
        <v>191</v>
      </c>
      <c r="D41" s="830"/>
      <c r="E41" s="830"/>
      <c r="F41" s="830"/>
      <c r="G41" s="830"/>
      <c r="H41" s="830"/>
      <c r="I41" s="830"/>
    </row>
    <row r="42" spans="2:10" s="54" customFormat="1">
      <c r="C42" s="156" t="s">
        <v>192</v>
      </c>
      <c r="D42" s="157" t="s">
        <v>193</v>
      </c>
      <c r="E42" s="358">
        <v>0</v>
      </c>
      <c r="F42" s="358">
        <v>0</v>
      </c>
      <c r="G42" s="358">
        <v>0</v>
      </c>
      <c r="H42" s="358">
        <v>0</v>
      </c>
      <c r="I42" s="358">
        <v>0</v>
      </c>
    </row>
    <row r="43" spans="2:10" s="54" customFormat="1" ht="15.75" thickBot="1">
      <c r="C43" s="422" t="s">
        <v>194</v>
      </c>
      <c r="D43" s="423" t="s">
        <v>195</v>
      </c>
      <c r="E43" s="379">
        <v>0.03</v>
      </c>
      <c r="F43" s="379">
        <v>0.03</v>
      </c>
      <c r="G43" s="379">
        <v>0.03</v>
      </c>
      <c r="H43" s="379">
        <v>0.03</v>
      </c>
      <c r="I43" s="379">
        <v>0.03</v>
      </c>
    </row>
    <row r="44" spans="2:10" ht="16.149999999999999" customHeight="1" thickBot="1">
      <c r="B44" s="61"/>
      <c r="C44" s="829" t="s">
        <v>196</v>
      </c>
      <c r="D44" s="830"/>
      <c r="E44" s="830"/>
      <c r="F44" s="830"/>
      <c r="G44" s="830"/>
      <c r="H44" s="830"/>
      <c r="I44" s="830"/>
    </row>
    <row r="45" spans="2:10">
      <c r="B45" s="61"/>
      <c r="C45" s="156">
        <v>15</v>
      </c>
      <c r="D45" s="157" t="s">
        <v>197</v>
      </c>
      <c r="E45" s="66">
        <v>10003542.784</v>
      </c>
      <c r="F45" s="66">
        <v>9766748.6280000005</v>
      </c>
      <c r="G45" s="66">
        <v>9336280.2249999996</v>
      </c>
      <c r="H45" s="66">
        <v>8362843.96</v>
      </c>
      <c r="I45" s="66">
        <v>7183193.0920000002</v>
      </c>
      <c r="J45" s="786"/>
    </row>
    <row r="46" spans="2:10">
      <c r="B46" s="61"/>
      <c r="C46" s="44" t="s">
        <v>198</v>
      </c>
      <c r="D46" s="45" t="s">
        <v>199</v>
      </c>
      <c r="E46" s="46">
        <v>8249318.6710000001</v>
      </c>
      <c r="F46" s="46">
        <v>8153316.6529999999</v>
      </c>
      <c r="G46" s="46">
        <v>7985826.0199999996</v>
      </c>
      <c r="H46" s="46">
        <v>7642596.852</v>
      </c>
      <c r="I46" s="46">
        <v>7307301.1009999998</v>
      </c>
    </row>
    <row r="47" spans="2:10">
      <c r="B47" s="61"/>
      <c r="C47" s="44" t="s">
        <v>200</v>
      </c>
      <c r="D47" s="45" t="s">
        <v>201</v>
      </c>
      <c r="E47" s="46">
        <v>928388.66399999999</v>
      </c>
      <c r="F47" s="46">
        <v>1087268.446</v>
      </c>
      <c r="G47" s="46">
        <v>1259928.548</v>
      </c>
      <c r="H47" s="46">
        <v>1358950.3870000001</v>
      </c>
      <c r="I47" s="46">
        <v>1440873.0630000001</v>
      </c>
    </row>
    <row r="48" spans="2:10">
      <c r="B48" s="61"/>
      <c r="C48" s="44">
        <v>16</v>
      </c>
      <c r="D48" s="45" t="s">
        <v>202</v>
      </c>
      <c r="E48" s="46">
        <v>7320930.0070000002</v>
      </c>
      <c r="F48" s="46">
        <v>7066048.2060000002</v>
      </c>
      <c r="G48" s="46">
        <v>6725897.4730000002</v>
      </c>
      <c r="H48" s="46">
        <v>6283646.4649999999</v>
      </c>
      <c r="I48" s="46">
        <v>5866428.0379999997</v>
      </c>
    </row>
    <row r="49" spans="2:9" ht="15.75" thickBot="1">
      <c r="B49" s="61"/>
      <c r="C49" s="422">
        <v>17</v>
      </c>
      <c r="D49" s="423" t="s">
        <v>203</v>
      </c>
      <c r="E49" s="379">
        <v>1.3714</v>
      </c>
      <c r="F49" s="379">
        <v>1.3859999999999999</v>
      </c>
      <c r="G49" s="379">
        <v>1.3848</v>
      </c>
      <c r="H49" s="379">
        <v>1.3089</v>
      </c>
      <c r="I49" s="379">
        <v>1.2043999999999999</v>
      </c>
    </row>
    <row r="50" spans="2:9" ht="16.149999999999999" customHeight="1" thickBot="1">
      <c r="B50" s="61"/>
      <c r="C50" s="829" t="s">
        <v>204</v>
      </c>
      <c r="D50" s="830"/>
      <c r="E50" s="830"/>
      <c r="F50" s="830"/>
      <c r="G50" s="830"/>
      <c r="H50" s="830"/>
      <c r="I50" s="830"/>
    </row>
    <row r="51" spans="2:9">
      <c r="B51" s="61"/>
      <c r="C51" s="156">
        <v>18</v>
      </c>
      <c r="D51" s="157" t="s">
        <v>205</v>
      </c>
      <c r="E51" s="66">
        <v>14157099.458000001</v>
      </c>
      <c r="F51" s="66">
        <v>12694342.517999999</v>
      </c>
      <c r="G51" s="66">
        <v>10534752.056</v>
      </c>
      <c r="H51" s="66">
        <v>12067242.645</v>
      </c>
      <c r="I51" s="66">
        <v>12722669.387</v>
      </c>
    </row>
    <row r="52" spans="2:9">
      <c r="B52" s="61"/>
      <c r="C52" s="44">
        <v>19</v>
      </c>
      <c r="D52" s="45" t="s">
        <v>206</v>
      </c>
      <c r="E52" s="46">
        <v>7011901.3969999999</v>
      </c>
      <c r="F52" s="46">
        <v>7248805.2460000003</v>
      </c>
      <c r="G52" s="46">
        <v>8755588.9619999994</v>
      </c>
      <c r="H52" s="46">
        <v>7995482.5820000004</v>
      </c>
      <c r="I52" s="46">
        <v>7737353.8890000004</v>
      </c>
    </row>
    <row r="53" spans="2:9" ht="15.75" thickBot="1">
      <c r="B53" s="61"/>
      <c r="C53" s="429">
        <v>20</v>
      </c>
      <c r="D53" s="427" t="s">
        <v>207</v>
      </c>
      <c r="E53" s="428">
        <v>2.0190000000000001</v>
      </c>
      <c r="F53" s="428">
        <v>1.7512000000000001</v>
      </c>
      <c r="G53" s="428">
        <v>1.2032</v>
      </c>
      <c r="H53" s="428">
        <v>1.5093000000000001</v>
      </c>
      <c r="I53" s="428">
        <v>1.6443000000000001</v>
      </c>
    </row>
    <row r="54" spans="2:9">
      <c r="B54" s="61"/>
    </row>
    <row r="55" spans="2:9">
      <c r="B55" s="61"/>
    </row>
    <row r="56" spans="2:9">
      <c r="B56" s="61"/>
    </row>
    <row r="57" spans="2:9">
      <c r="B57" s="61"/>
    </row>
    <row r="58" spans="2:9">
      <c r="B58" s="61"/>
    </row>
    <row r="59" spans="2:9">
      <c r="B59" s="61"/>
    </row>
    <row r="60" spans="2:9">
      <c r="B60" s="61"/>
    </row>
    <row r="61" spans="2:9">
      <c r="B61" s="61"/>
    </row>
    <row r="62" spans="2:9">
      <c r="B62" s="61"/>
    </row>
    <row r="63" spans="2:9">
      <c r="B63" s="61"/>
    </row>
    <row r="64" spans="2:9">
      <c r="B64" s="61"/>
    </row>
    <row r="65" spans="2:2">
      <c r="B65" s="61"/>
    </row>
    <row r="66" spans="2:2">
      <c r="B66" s="61"/>
    </row>
    <row r="67" spans="2:2">
      <c r="B67" s="61"/>
    </row>
    <row r="68" spans="2:2">
      <c r="B68" s="61"/>
    </row>
    <row r="69" spans="2:2">
      <c r="B69" s="61"/>
    </row>
    <row r="70" spans="2:2">
      <c r="B70" s="61"/>
    </row>
    <row r="71" spans="2:2">
      <c r="B71" s="61"/>
    </row>
    <row r="72" spans="2:2">
      <c r="B72" s="61"/>
    </row>
    <row r="73" spans="2:2">
      <c r="B73" s="61"/>
    </row>
    <row r="74" spans="2:2">
      <c r="B74" s="61"/>
    </row>
    <row r="75" spans="2:2">
      <c r="B75" s="61"/>
    </row>
    <row r="76" spans="2:2">
      <c r="B76" s="61"/>
    </row>
    <row r="77" spans="2:2">
      <c r="B77" s="61"/>
    </row>
    <row r="78" spans="2:2">
      <c r="B78" s="61"/>
    </row>
    <row r="79" spans="2:2">
      <c r="B79" s="61"/>
    </row>
    <row r="80" spans="2:2">
      <c r="B80" s="61"/>
    </row>
    <row r="81" spans="2:2">
      <c r="B81" s="61"/>
    </row>
    <row r="82" spans="2:2">
      <c r="B82" s="61"/>
    </row>
    <row r="83" spans="2:2">
      <c r="B83" s="61"/>
    </row>
    <row r="84" spans="2:2">
      <c r="B84" s="61"/>
    </row>
    <row r="85" spans="2:2">
      <c r="B85" s="61"/>
    </row>
    <row r="86" spans="2:2">
      <c r="B86" s="61"/>
    </row>
    <row r="87" spans="2:2">
      <c r="B87" s="61"/>
    </row>
    <row r="88" spans="2:2">
      <c r="B88" s="61"/>
    </row>
    <row r="89" spans="2:2">
      <c r="B89" s="61"/>
    </row>
    <row r="90" spans="2:2">
      <c r="B90" s="61"/>
    </row>
    <row r="91" spans="2:2">
      <c r="B91" s="61"/>
    </row>
    <row r="92" spans="2:2">
      <c r="B92" s="61"/>
    </row>
    <row r="93" spans="2:2">
      <c r="B93" s="61"/>
    </row>
    <row r="94" spans="2:2">
      <c r="B94" s="61"/>
    </row>
    <row r="95" spans="2:2">
      <c r="B95" s="61"/>
    </row>
    <row r="96" spans="2:2">
      <c r="B96" s="61"/>
    </row>
    <row r="97" spans="2:11">
      <c r="B97" s="61"/>
    </row>
    <row r="98" spans="2:11">
      <c r="B98" s="61"/>
    </row>
    <row r="99" spans="2:11">
      <c r="B99" s="61"/>
    </row>
    <row r="100" spans="2:11">
      <c r="B100" s="61"/>
    </row>
    <row r="101" spans="2:11">
      <c r="B101" s="61"/>
    </row>
    <row r="102" spans="2:11">
      <c r="B102" s="61"/>
    </row>
    <row r="103" spans="2:11">
      <c r="B103" s="61"/>
    </row>
    <row r="104" spans="2:11">
      <c r="B104" s="61"/>
    </row>
    <row r="105" spans="2:11">
      <c r="B105" s="61"/>
    </row>
    <row r="106" spans="2:11">
      <c r="B106" s="61"/>
    </row>
    <row r="107" spans="2:11">
      <c r="B107" s="61"/>
      <c r="C107" s="61"/>
      <c r="D107" s="61"/>
      <c r="E107" s="64"/>
      <c r="F107" s="64"/>
      <c r="G107" s="64"/>
      <c r="H107" s="64"/>
      <c r="I107" s="64"/>
      <c r="J107" s="61"/>
      <c r="K107" s="61"/>
    </row>
    <row r="108" spans="2:11">
      <c r="B108" s="61"/>
      <c r="C108" s="61"/>
      <c r="D108" s="61"/>
      <c r="E108" s="64"/>
      <c r="F108" s="64"/>
      <c r="G108" s="64"/>
      <c r="H108" s="64"/>
      <c r="I108" s="64"/>
      <c r="J108" s="61"/>
      <c r="K108" s="61"/>
    </row>
    <row r="109" spans="2:11">
      <c r="B109" s="61"/>
      <c r="C109" s="61"/>
      <c r="D109" s="61"/>
      <c r="E109" s="64"/>
      <c r="F109" s="64"/>
      <c r="G109" s="64"/>
      <c r="H109" s="64"/>
      <c r="I109" s="64"/>
      <c r="J109" s="61"/>
      <c r="K109" s="61"/>
    </row>
    <row r="110" spans="2:11">
      <c r="B110" s="61"/>
      <c r="C110" s="61"/>
      <c r="D110" s="61"/>
      <c r="E110" s="64"/>
      <c r="F110" s="64"/>
      <c r="G110" s="64"/>
      <c r="H110" s="64"/>
      <c r="I110" s="64"/>
      <c r="J110" s="61"/>
      <c r="K110" s="61"/>
    </row>
    <row r="111" spans="2:11">
      <c r="B111" s="61"/>
      <c r="C111" s="61"/>
      <c r="D111" s="61"/>
      <c r="E111" s="64"/>
      <c r="F111" s="64"/>
      <c r="G111" s="64"/>
      <c r="H111" s="64"/>
      <c r="I111" s="64"/>
      <c r="J111" s="61"/>
      <c r="K111" s="61"/>
    </row>
    <row r="112" spans="2:11">
      <c r="B112" s="61"/>
      <c r="C112" s="61"/>
      <c r="D112" s="61"/>
      <c r="E112" s="64"/>
      <c r="F112" s="64"/>
      <c r="G112" s="64"/>
      <c r="H112" s="64"/>
      <c r="I112" s="64"/>
      <c r="J112" s="61"/>
      <c r="K112" s="61"/>
    </row>
    <row r="113" spans="2:11">
      <c r="B113" s="61"/>
      <c r="C113" s="61"/>
      <c r="D113" s="61"/>
      <c r="E113" s="64"/>
      <c r="F113" s="64"/>
      <c r="G113" s="64"/>
      <c r="H113" s="64"/>
      <c r="I113" s="64"/>
      <c r="J113" s="61"/>
      <c r="K113" s="61"/>
    </row>
    <row r="114" spans="2:11">
      <c r="B114" s="61"/>
      <c r="C114" s="61"/>
      <c r="D114" s="61"/>
      <c r="E114" s="64"/>
      <c r="F114" s="64"/>
      <c r="G114" s="64"/>
      <c r="H114" s="64"/>
      <c r="I114" s="64"/>
      <c r="J114" s="61"/>
      <c r="K114" s="61"/>
    </row>
    <row r="115" spans="2:11">
      <c r="B115" s="61"/>
      <c r="C115" s="61"/>
      <c r="D115" s="61"/>
      <c r="E115" s="64"/>
      <c r="F115" s="64"/>
      <c r="G115" s="64"/>
      <c r="H115" s="64"/>
      <c r="I115" s="64"/>
      <c r="J115" s="61"/>
      <c r="K115" s="61"/>
    </row>
    <row r="116" spans="2:11">
      <c r="B116" s="61"/>
      <c r="C116" s="61"/>
      <c r="D116" s="61"/>
      <c r="E116" s="64"/>
      <c r="F116" s="64"/>
      <c r="G116" s="64"/>
      <c r="H116" s="64"/>
      <c r="I116" s="64"/>
      <c r="J116" s="61"/>
      <c r="K116" s="61"/>
    </row>
    <row r="117" spans="2:11">
      <c r="B117" s="61"/>
      <c r="C117" s="61"/>
      <c r="D117" s="61"/>
      <c r="E117" s="64"/>
      <c r="F117" s="64"/>
      <c r="G117" s="64"/>
      <c r="H117" s="64"/>
      <c r="I117" s="64"/>
      <c r="J117" s="61"/>
      <c r="K117" s="61"/>
    </row>
    <row r="118" spans="2:11">
      <c r="B118" s="61"/>
      <c r="C118" s="61"/>
      <c r="D118" s="61"/>
      <c r="E118" s="64"/>
      <c r="F118" s="64"/>
      <c r="G118" s="64"/>
      <c r="H118" s="64"/>
      <c r="I118" s="64"/>
      <c r="J118" s="61"/>
      <c r="K118" s="61"/>
    </row>
    <row r="119" spans="2:11">
      <c r="B119" s="61"/>
      <c r="C119" s="61"/>
      <c r="D119" s="61"/>
      <c r="E119" s="64"/>
      <c r="F119" s="64"/>
      <c r="G119" s="64"/>
      <c r="H119" s="64"/>
      <c r="I119" s="64"/>
      <c r="J119" s="61"/>
      <c r="K119" s="61"/>
    </row>
    <row r="120" spans="2:11">
      <c r="B120" s="61"/>
      <c r="C120" s="61"/>
      <c r="D120" s="61"/>
      <c r="E120" s="64"/>
      <c r="F120" s="64"/>
      <c r="G120" s="64"/>
      <c r="H120" s="64"/>
      <c r="I120" s="64"/>
      <c r="J120" s="61"/>
      <c r="K120" s="61"/>
    </row>
    <row r="121" spans="2:11">
      <c r="B121" s="61"/>
      <c r="C121" s="61"/>
      <c r="D121" s="61"/>
      <c r="E121" s="64"/>
      <c r="F121" s="64"/>
      <c r="G121" s="64"/>
      <c r="H121" s="64"/>
      <c r="I121" s="64"/>
      <c r="J121" s="61"/>
      <c r="K121" s="61"/>
    </row>
    <row r="122" spans="2:11">
      <c r="B122" s="61"/>
      <c r="C122" s="61"/>
      <c r="D122" s="61"/>
      <c r="E122" s="64"/>
      <c r="F122" s="64"/>
      <c r="G122" s="64"/>
      <c r="H122" s="64"/>
      <c r="I122" s="64"/>
      <c r="J122" s="61"/>
      <c r="K122" s="61"/>
    </row>
    <row r="123" spans="2:11">
      <c r="B123" s="61"/>
      <c r="C123" s="61"/>
      <c r="D123" s="61"/>
      <c r="E123" s="64"/>
      <c r="F123" s="64"/>
      <c r="G123" s="64"/>
      <c r="H123" s="64"/>
      <c r="I123" s="64"/>
      <c r="J123" s="61"/>
      <c r="K123" s="61"/>
    </row>
    <row r="124" spans="2:11">
      <c r="B124" s="61"/>
      <c r="C124" s="61"/>
      <c r="D124" s="61"/>
      <c r="E124" s="64"/>
      <c r="F124" s="64"/>
      <c r="G124" s="64"/>
      <c r="H124" s="64"/>
      <c r="I124" s="64"/>
      <c r="J124" s="61"/>
      <c r="K124" s="61"/>
    </row>
    <row r="125" spans="2:11">
      <c r="B125" s="61"/>
      <c r="C125" s="61"/>
      <c r="D125" s="61"/>
      <c r="E125" s="64"/>
      <c r="F125" s="64"/>
      <c r="G125" s="64"/>
      <c r="H125" s="64"/>
      <c r="I125" s="64"/>
      <c r="J125" s="61"/>
      <c r="K125" s="61"/>
    </row>
    <row r="126" spans="2:11">
      <c r="B126" s="61"/>
      <c r="C126" s="61"/>
      <c r="D126" s="61"/>
      <c r="E126" s="64"/>
      <c r="F126" s="64"/>
      <c r="G126" s="64"/>
      <c r="H126" s="64"/>
      <c r="I126" s="64"/>
      <c r="J126" s="61"/>
      <c r="K126" s="61"/>
    </row>
    <row r="127" spans="2:11">
      <c r="B127" s="61"/>
      <c r="C127" s="61"/>
      <c r="D127" s="61"/>
      <c r="E127" s="64"/>
      <c r="F127" s="64"/>
      <c r="G127" s="64"/>
      <c r="H127" s="64"/>
      <c r="I127" s="64"/>
      <c r="J127" s="61"/>
      <c r="K127" s="61"/>
    </row>
    <row r="128" spans="2:11">
      <c r="B128" s="61"/>
      <c r="C128" s="61"/>
      <c r="D128" s="61"/>
      <c r="E128" s="64"/>
      <c r="F128" s="64"/>
      <c r="G128" s="64"/>
      <c r="H128" s="64"/>
      <c r="I128" s="64"/>
      <c r="J128" s="61"/>
      <c r="K128" s="61"/>
    </row>
    <row r="129" spans="2:11">
      <c r="B129" s="61"/>
      <c r="C129" s="61"/>
      <c r="D129" s="61"/>
      <c r="E129" s="64"/>
      <c r="F129" s="64"/>
      <c r="G129" s="64"/>
      <c r="H129" s="64"/>
      <c r="I129" s="64"/>
      <c r="J129" s="61"/>
      <c r="K129" s="61"/>
    </row>
    <row r="130" spans="2:11">
      <c r="B130" s="61"/>
      <c r="C130" s="61"/>
      <c r="D130" s="61"/>
      <c r="E130" s="64"/>
      <c r="F130" s="64"/>
      <c r="G130" s="64"/>
      <c r="H130" s="64"/>
      <c r="I130" s="64"/>
      <c r="J130" s="61"/>
      <c r="K130" s="61"/>
    </row>
    <row r="131" spans="2:11">
      <c r="B131" s="61"/>
      <c r="C131" s="61"/>
      <c r="D131" s="61"/>
      <c r="E131" s="64"/>
      <c r="F131" s="64"/>
      <c r="G131" s="64"/>
      <c r="H131" s="64"/>
      <c r="I131" s="64"/>
      <c r="J131" s="61"/>
      <c r="K131" s="61"/>
    </row>
    <row r="132" spans="2:11">
      <c r="B132" s="61"/>
      <c r="C132" s="61"/>
      <c r="D132" s="61"/>
      <c r="E132" s="64"/>
      <c r="F132" s="64"/>
      <c r="G132" s="64"/>
      <c r="H132" s="64"/>
      <c r="I132" s="64"/>
      <c r="J132" s="61"/>
      <c r="K132" s="61"/>
    </row>
    <row r="133" spans="2:11">
      <c r="B133" s="61"/>
      <c r="C133" s="61"/>
      <c r="D133" s="61"/>
      <c r="E133" s="64"/>
      <c r="F133" s="64"/>
      <c r="G133" s="64"/>
      <c r="H133" s="64"/>
      <c r="I133" s="64"/>
      <c r="J133" s="61"/>
      <c r="K133" s="61"/>
    </row>
    <row r="134" spans="2:11">
      <c r="B134" s="61"/>
      <c r="C134" s="61"/>
      <c r="D134" s="61"/>
      <c r="E134" s="64"/>
      <c r="F134" s="64"/>
      <c r="G134" s="64"/>
      <c r="H134" s="64"/>
      <c r="I134" s="64"/>
      <c r="J134" s="61"/>
      <c r="K134" s="61"/>
    </row>
    <row r="135" spans="2:11">
      <c r="B135" s="61"/>
      <c r="C135" s="61"/>
      <c r="D135" s="61"/>
      <c r="E135" s="64"/>
      <c r="F135" s="64"/>
      <c r="G135" s="64"/>
      <c r="H135" s="64"/>
      <c r="I135" s="64"/>
      <c r="J135" s="61"/>
      <c r="K135" s="61"/>
    </row>
    <row r="136" spans="2:11">
      <c r="B136" s="61"/>
      <c r="C136" s="61"/>
      <c r="D136" s="61"/>
      <c r="E136" s="64"/>
      <c r="F136" s="64"/>
      <c r="G136" s="64"/>
      <c r="H136" s="64"/>
      <c r="I136" s="64"/>
      <c r="J136" s="61"/>
      <c r="K136" s="61"/>
    </row>
  </sheetData>
  <sheetProtection algorithmName="SHA-512" hashValue="ZAHAhyr4jBWXgwo5sKfROko4N3LI3YmVesJ323rHDfFjajQFQ5aGGo8vCnk+yorQR1ZWEKypiKU2XKuIBJ0VUw==" saltValue="qjCZOYZMWWnI1j0ea0XDoQ==" spinCount="100000" sheet="1" formatCells="0" formatColumns="0" formatRows="0" insertHyperlinks="0" sort="0" autoFilter="0" pivotTables="0"/>
  <mergeCells count="10">
    <mergeCell ref="C9:I9"/>
    <mergeCell ref="C13:I13"/>
    <mergeCell ref="C37:I37"/>
    <mergeCell ref="C41:I41"/>
    <mergeCell ref="C44:I44"/>
    <mergeCell ref="C50:I50"/>
    <mergeCell ref="C15:I15"/>
    <mergeCell ref="C19:I19"/>
    <mergeCell ref="C24:I24"/>
    <mergeCell ref="C34:I34"/>
  </mergeCells>
  <pageMargins left="0.70866141732283472" right="0.70866141732283472" top="0.74803149606299213" bottom="0.74803149606299213" header="0.31496062992125978" footer="0.31496062992125978"/>
  <pageSetup paperSize="9" orientation="landscape" r:id="rId1"/>
  <headerFooter>
    <oddHeader>&amp;CPL
Załącznik I</oddHeader>
    <oddFooter>&amp;C&amp;P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C9D239"/>
    <pageSetUpPr fitToPage="1"/>
  </sheetPr>
  <dimension ref="C3:J26"/>
  <sheetViews>
    <sheetView showGridLines="0" zoomScaleNormal="100" zoomScalePageLayoutView="80" workbookViewId="0">
      <selection activeCell="G24" sqref="G24"/>
    </sheetView>
  </sheetViews>
  <sheetFormatPr defaultColWidth="9.140625" defaultRowHeight="15"/>
  <cols>
    <col min="1" max="1" width="2.7109375" style="23" customWidth="1"/>
    <col min="2" max="2" width="9.140625" style="23" customWidth="1"/>
    <col min="3" max="3" width="3.28515625" style="23" customWidth="1"/>
    <col min="4" max="4" width="48.42578125" style="23" customWidth="1"/>
    <col min="5" max="8" width="21.140625" style="23" customWidth="1"/>
    <col min="9" max="10" width="20" style="23" customWidth="1"/>
    <col min="11" max="11" width="9.140625" style="23" customWidth="1"/>
    <col min="12" max="16384" width="9.140625" style="23"/>
  </cols>
  <sheetData>
    <row r="3" spans="3:10" ht="21" customHeight="1">
      <c r="D3" s="41" t="s">
        <v>803</v>
      </c>
    </row>
    <row r="4" spans="3:10" ht="17.45" customHeight="1">
      <c r="D4" s="826" t="s">
        <v>1003</v>
      </c>
      <c r="E4" s="849"/>
    </row>
    <row r="5" spans="3:10" ht="15.75" thickBot="1"/>
    <row r="6" spans="3:10" ht="43.5" customHeight="1" thickBot="1">
      <c r="C6" s="170"/>
      <c r="D6" s="927"/>
      <c r="E6" s="923" t="s">
        <v>804</v>
      </c>
      <c r="F6" s="924"/>
      <c r="G6" s="925" t="s">
        <v>805</v>
      </c>
      <c r="H6" s="924"/>
      <c r="I6" s="925" t="s">
        <v>806</v>
      </c>
      <c r="J6" s="926"/>
    </row>
    <row r="7" spans="3:10" ht="27.75" customHeight="1" thickTop="1">
      <c r="C7" s="170"/>
      <c r="D7" s="928"/>
      <c r="E7" s="410" t="s">
        <v>745</v>
      </c>
      <c r="F7" s="559" t="s">
        <v>511</v>
      </c>
      <c r="G7" s="410" t="s">
        <v>745</v>
      </c>
      <c r="H7" s="559" t="s">
        <v>511</v>
      </c>
      <c r="I7" s="410" t="s">
        <v>807</v>
      </c>
      <c r="J7" s="410" t="s">
        <v>808</v>
      </c>
    </row>
    <row r="8" spans="3:10" ht="16.899999999999999" customHeight="1" thickBot="1">
      <c r="C8" s="558"/>
      <c r="D8" s="929" t="s">
        <v>809</v>
      </c>
      <c r="E8" s="321" t="s">
        <v>110</v>
      </c>
      <c r="F8" s="321" t="s">
        <v>111</v>
      </c>
      <c r="G8" s="321" t="s">
        <v>112</v>
      </c>
      <c r="H8" s="321" t="s">
        <v>148</v>
      </c>
      <c r="I8" s="321" t="s">
        <v>149</v>
      </c>
      <c r="J8" s="321" t="s">
        <v>215</v>
      </c>
    </row>
    <row r="9" spans="3:10">
      <c r="C9" s="169">
        <v>1</v>
      </c>
      <c r="D9" s="169" t="s">
        <v>810</v>
      </c>
      <c r="E9" s="66">
        <v>20047783.829999998</v>
      </c>
      <c r="F9" s="66">
        <v>0</v>
      </c>
      <c r="G9" s="66">
        <v>20255961.971999999</v>
      </c>
      <c r="H9" s="66">
        <v>38665.705000000002</v>
      </c>
      <c r="I9" s="66">
        <v>151620.73800000001</v>
      </c>
      <c r="J9" s="358">
        <v>7.4999999999999997E-3</v>
      </c>
    </row>
    <row r="10" spans="3:10">
      <c r="C10" s="125">
        <v>2</v>
      </c>
      <c r="D10" s="125" t="s">
        <v>811</v>
      </c>
      <c r="E10" s="46">
        <v>2745422.2409999999</v>
      </c>
      <c r="F10" s="46">
        <v>193000</v>
      </c>
      <c r="G10" s="46">
        <v>2745422.2409999999</v>
      </c>
      <c r="H10" s="46">
        <v>96500</v>
      </c>
      <c r="I10" s="46">
        <v>568384.44799999997</v>
      </c>
      <c r="J10" s="357">
        <v>0.2</v>
      </c>
    </row>
    <row r="11" spans="3:10">
      <c r="C11" s="125">
        <v>3</v>
      </c>
      <c r="D11" s="125" t="s">
        <v>812</v>
      </c>
      <c r="E11" s="46">
        <v>598.26800000000003</v>
      </c>
      <c r="F11" s="46">
        <v>0</v>
      </c>
      <c r="G11" s="46">
        <v>1724.5029999999999</v>
      </c>
      <c r="H11" s="46">
        <v>20.12</v>
      </c>
      <c r="I11" s="46">
        <v>855.61800000000005</v>
      </c>
      <c r="J11" s="357">
        <v>0.4904</v>
      </c>
    </row>
    <row r="12" spans="3:10">
      <c r="C12" s="125">
        <v>4</v>
      </c>
      <c r="D12" s="125" t="s">
        <v>813</v>
      </c>
      <c r="E12" s="46">
        <v>0</v>
      </c>
      <c r="F12" s="46">
        <v>0</v>
      </c>
      <c r="G12" s="46">
        <v>0</v>
      </c>
      <c r="H12" s="46">
        <v>0</v>
      </c>
      <c r="I12" s="46">
        <v>0</v>
      </c>
      <c r="J12" s="357" t="s">
        <v>1209</v>
      </c>
    </row>
    <row r="13" spans="3:10">
      <c r="C13" s="125">
        <v>5</v>
      </c>
      <c r="D13" s="125" t="s">
        <v>814</v>
      </c>
      <c r="E13" s="46">
        <v>0</v>
      </c>
      <c r="F13" s="46">
        <v>0</v>
      </c>
      <c r="G13" s="46">
        <v>0</v>
      </c>
      <c r="H13" s="46">
        <v>0</v>
      </c>
      <c r="I13" s="46">
        <v>0</v>
      </c>
      <c r="J13" s="357" t="s">
        <v>1209</v>
      </c>
    </row>
    <row r="14" spans="3:10">
      <c r="C14" s="125">
        <v>6</v>
      </c>
      <c r="D14" s="125" t="s">
        <v>570</v>
      </c>
      <c r="E14" s="46">
        <v>5250128.2220000001</v>
      </c>
      <c r="F14" s="46">
        <v>947682.32299999997</v>
      </c>
      <c r="G14" s="46">
        <v>5250682.0580000002</v>
      </c>
      <c r="H14" s="46">
        <v>190468.728</v>
      </c>
      <c r="I14" s="46">
        <v>154378.084</v>
      </c>
      <c r="J14" s="357">
        <v>2.8400000000000002E-2</v>
      </c>
    </row>
    <row r="15" spans="3:10">
      <c r="C15" s="125">
        <v>7</v>
      </c>
      <c r="D15" s="125" t="s">
        <v>576</v>
      </c>
      <c r="E15" s="46">
        <v>700026.30200000003</v>
      </c>
      <c r="F15" s="46">
        <v>257667.405</v>
      </c>
      <c r="G15" s="46">
        <v>656896.75199999998</v>
      </c>
      <c r="H15" s="46">
        <v>68423.213000000003</v>
      </c>
      <c r="I15" s="46">
        <v>651022.28899999999</v>
      </c>
      <c r="J15" s="357">
        <v>0.89759999999999995</v>
      </c>
    </row>
    <row r="16" spans="3:10">
      <c r="C16" s="125">
        <v>8</v>
      </c>
      <c r="D16" s="125" t="s">
        <v>574</v>
      </c>
      <c r="E16" s="46">
        <v>783833.65</v>
      </c>
      <c r="F16" s="46">
        <v>462690.886</v>
      </c>
      <c r="G16" s="46">
        <v>707633.10100000002</v>
      </c>
      <c r="H16" s="46">
        <v>119991.766</v>
      </c>
      <c r="I16" s="46">
        <v>589150.65800000005</v>
      </c>
      <c r="J16" s="357">
        <v>0.71189999999999998</v>
      </c>
    </row>
    <row r="17" spans="3:10">
      <c r="C17" s="125">
        <v>9</v>
      </c>
      <c r="D17" s="125" t="s">
        <v>572</v>
      </c>
      <c r="E17" s="46">
        <v>2268699.199</v>
      </c>
      <c r="F17" s="46">
        <v>264888.15600000002</v>
      </c>
      <c r="G17" s="46">
        <v>2159934.19</v>
      </c>
      <c r="H17" s="46">
        <v>100518.22</v>
      </c>
      <c r="I17" s="46">
        <v>980932.26399999997</v>
      </c>
      <c r="J17" s="357">
        <v>0.434</v>
      </c>
    </row>
    <row r="18" spans="3:10">
      <c r="C18" s="125">
        <v>10</v>
      </c>
      <c r="D18" s="125" t="s">
        <v>578</v>
      </c>
      <c r="E18" s="46">
        <v>476144.21799999999</v>
      </c>
      <c r="F18" s="46">
        <v>406.53</v>
      </c>
      <c r="G18" s="46">
        <v>468103.81699999998</v>
      </c>
      <c r="H18" s="46">
        <v>179.05699999999999</v>
      </c>
      <c r="I18" s="46">
        <v>526610.00899999996</v>
      </c>
      <c r="J18" s="357">
        <v>1.1246</v>
      </c>
    </row>
    <row r="19" spans="3:10">
      <c r="C19" s="125">
        <v>11</v>
      </c>
      <c r="D19" s="125" t="s">
        <v>815</v>
      </c>
      <c r="E19" s="46">
        <v>9435.7450000000008</v>
      </c>
      <c r="F19" s="46">
        <v>0</v>
      </c>
      <c r="G19" s="46">
        <v>9435.7450000000008</v>
      </c>
      <c r="H19" s="46">
        <v>0</v>
      </c>
      <c r="I19" s="46">
        <v>14153.618</v>
      </c>
      <c r="J19" s="357">
        <v>1.5</v>
      </c>
    </row>
    <row r="20" spans="3:10">
      <c r="C20" s="125">
        <v>12</v>
      </c>
      <c r="D20" s="125" t="s">
        <v>816</v>
      </c>
      <c r="E20" s="46">
        <v>0</v>
      </c>
      <c r="F20" s="46">
        <v>0</v>
      </c>
      <c r="G20" s="46">
        <v>0</v>
      </c>
      <c r="H20" s="46">
        <v>0</v>
      </c>
      <c r="I20" s="46">
        <v>0</v>
      </c>
      <c r="J20" s="357" t="s">
        <v>1209</v>
      </c>
    </row>
    <row r="21" spans="3:10" ht="22.5">
      <c r="C21" s="125">
        <v>13</v>
      </c>
      <c r="D21" s="125" t="s">
        <v>817</v>
      </c>
      <c r="E21" s="46">
        <v>114328.348</v>
      </c>
      <c r="F21" s="46">
        <v>0</v>
      </c>
      <c r="G21" s="46">
        <v>114328.348</v>
      </c>
      <c r="H21" s="46">
        <v>0</v>
      </c>
      <c r="I21" s="46">
        <v>24772.83</v>
      </c>
      <c r="J21" s="357">
        <v>0.2167</v>
      </c>
    </row>
    <row r="22" spans="3:10">
      <c r="C22" s="125">
        <v>14</v>
      </c>
      <c r="D22" s="125" t="s">
        <v>818</v>
      </c>
      <c r="E22" s="46">
        <v>695269.85499999998</v>
      </c>
      <c r="F22" s="46">
        <v>0</v>
      </c>
      <c r="G22" s="46">
        <v>695269.85499999998</v>
      </c>
      <c r="H22" s="46">
        <v>0</v>
      </c>
      <c r="I22" s="46">
        <v>680316.49699999997</v>
      </c>
      <c r="J22" s="357">
        <v>0.97850000000000004</v>
      </c>
    </row>
    <row r="23" spans="3:10">
      <c r="C23" s="125">
        <v>15</v>
      </c>
      <c r="D23" s="125" t="s">
        <v>254</v>
      </c>
      <c r="E23" s="46">
        <v>53281.889000000003</v>
      </c>
      <c r="F23" s="46">
        <v>0</v>
      </c>
      <c r="G23" s="46">
        <v>53281.889000000003</v>
      </c>
      <c r="H23" s="46">
        <v>0</v>
      </c>
      <c r="I23" s="46">
        <v>84949.888999999996</v>
      </c>
      <c r="J23" s="357">
        <v>1.5943000000000001</v>
      </c>
    </row>
    <row r="24" spans="3:10" ht="15.75" thickBot="1">
      <c r="C24" s="167">
        <v>16</v>
      </c>
      <c r="D24" s="167" t="s">
        <v>819</v>
      </c>
      <c r="E24" s="168">
        <v>1586791.6610000001</v>
      </c>
      <c r="F24" s="168">
        <v>0</v>
      </c>
      <c r="G24" s="168">
        <v>1586791.6610000001</v>
      </c>
      <c r="H24" s="168">
        <v>0</v>
      </c>
      <c r="I24" s="168">
        <v>249650.13800000001</v>
      </c>
      <c r="J24" s="379">
        <v>0.1573</v>
      </c>
    </row>
    <row r="25" spans="3:10" ht="18.75" customHeight="1" thickBot="1">
      <c r="C25" s="306">
        <v>17</v>
      </c>
      <c r="D25" s="306" t="s">
        <v>820</v>
      </c>
      <c r="E25" s="260">
        <v>34731743.428999998</v>
      </c>
      <c r="F25" s="260">
        <v>2126335.2999999998</v>
      </c>
      <c r="G25" s="260">
        <v>34705466.133000001</v>
      </c>
      <c r="H25" s="260">
        <v>614766.80799999996</v>
      </c>
      <c r="I25" s="260">
        <v>4676797.08</v>
      </c>
      <c r="J25" s="380">
        <v>0.13239999999999999</v>
      </c>
    </row>
    <row r="26" spans="3:10">
      <c r="C26" s="126" t="s">
        <v>1025</v>
      </c>
      <c r="D26" s="126"/>
    </row>
  </sheetData>
  <sheetProtection algorithmName="SHA-512" hashValue="i76SeLDjPtlNGinD/a+B+wxlQ71gsGE1cewxpiXGLblnnbzxtU+Rpa3dpe4M333yWb/ydbsipxJWJtGXr8lCUw==" saltValue="gztoamtSMTCk7uwkuVtPkQ==" spinCount="100000" sheet="1" formatCells="0" formatColumns="0" formatRows="0" insertHyperlinks="0" sort="0" autoFilter="0" pivotTables="0"/>
  <mergeCells count="5">
    <mergeCell ref="E6:F6"/>
    <mergeCell ref="G6:H6"/>
    <mergeCell ref="I6:J6"/>
    <mergeCell ref="D4:E4"/>
    <mergeCell ref="D6:D8"/>
  </mergeCells>
  <pageMargins left="0.70866141732283472" right="0.70866141732283472" top="0.74803149606299213" bottom="0.74803149606299213" header="0.31496062992125978" footer="0.31496062992125978"/>
  <pageSetup paperSize="9" scale="58" fitToHeight="0" orientation="landscape"/>
  <headerFooter>
    <oddHeader>&amp;CPL
Załącznik XIX</oddHeader>
    <oddFooter>&amp;C&amp;P</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C9D239"/>
    <pageSetUpPr fitToPage="1"/>
  </sheetPr>
  <dimension ref="C4:U26"/>
  <sheetViews>
    <sheetView showGridLines="0" zoomScaleNormal="100" workbookViewId="0">
      <selection activeCell="K15" sqref="K15"/>
    </sheetView>
  </sheetViews>
  <sheetFormatPr defaultColWidth="9.140625" defaultRowHeight="15"/>
  <cols>
    <col min="1" max="1" width="2.5703125" style="23" customWidth="1"/>
    <col min="2" max="2" width="9.140625" style="23" customWidth="1"/>
    <col min="3" max="3" width="3.7109375" style="23" customWidth="1"/>
    <col min="4" max="4" width="38.28515625" style="23" customWidth="1"/>
    <col min="5" max="5" width="13.42578125" style="23" customWidth="1"/>
    <col min="6" max="21" width="10.28515625" style="23" customWidth="1"/>
    <col min="22" max="22" width="9.140625" style="23" customWidth="1"/>
    <col min="23" max="16384" width="9.140625" style="23"/>
  </cols>
  <sheetData>
    <row r="4" spans="3:21" ht="21" customHeight="1">
      <c r="D4" s="41" t="s">
        <v>80</v>
      </c>
    </row>
    <row r="5" spans="3:21">
      <c r="D5" s="826" t="s">
        <v>1003</v>
      </c>
      <c r="E5" s="849"/>
    </row>
    <row r="6" spans="3:21" ht="15.75" thickBot="1"/>
    <row r="7" spans="3:21" ht="21" customHeight="1" thickBot="1">
      <c r="C7" s="307"/>
      <c r="D7" s="884" t="s">
        <v>809</v>
      </c>
      <c r="E7" s="932" t="s">
        <v>821</v>
      </c>
      <c r="F7" s="933"/>
      <c r="G7" s="933"/>
      <c r="H7" s="933"/>
      <c r="I7" s="933"/>
      <c r="J7" s="933"/>
      <c r="K7" s="933"/>
      <c r="L7" s="933"/>
      <c r="M7" s="933"/>
      <c r="N7" s="933"/>
      <c r="O7" s="933"/>
      <c r="P7" s="933"/>
      <c r="Q7" s="933"/>
      <c r="R7" s="933"/>
      <c r="S7" s="933"/>
      <c r="T7" s="934" t="s">
        <v>147</v>
      </c>
      <c r="U7" s="934" t="s">
        <v>822</v>
      </c>
    </row>
    <row r="8" spans="3:21" ht="21" customHeight="1" thickTop="1">
      <c r="C8" s="266"/>
      <c r="D8" s="930"/>
      <c r="E8" s="561">
        <v>0</v>
      </c>
      <c r="F8" s="561">
        <v>0.02</v>
      </c>
      <c r="G8" s="561">
        <v>0.04</v>
      </c>
      <c r="H8" s="561">
        <v>0.1</v>
      </c>
      <c r="I8" s="561">
        <v>0.2</v>
      </c>
      <c r="J8" s="561">
        <v>0.35</v>
      </c>
      <c r="K8" s="561">
        <v>0.5</v>
      </c>
      <c r="L8" s="561">
        <v>0.7</v>
      </c>
      <c r="M8" s="561">
        <v>0.75</v>
      </c>
      <c r="N8" s="561">
        <v>1</v>
      </c>
      <c r="O8" s="561">
        <v>1.5</v>
      </c>
      <c r="P8" s="561">
        <v>2.5</v>
      </c>
      <c r="Q8" s="561">
        <v>3.7</v>
      </c>
      <c r="R8" s="561">
        <v>12.5</v>
      </c>
      <c r="S8" s="562" t="s">
        <v>823</v>
      </c>
      <c r="T8" s="935"/>
      <c r="U8" s="935"/>
    </row>
    <row r="9" spans="3:21" ht="21" customHeight="1" thickBot="1">
      <c r="C9" s="404"/>
      <c r="D9" s="931"/>
      <c r="E9" s="560" t="s">
        <v>110</v>
      </c>
      <c r="F9" s="560" t="s">
        <v>111</v>
      </c>
      <c r="G9" s="560" t="s">
        <v>112</v>
      </c>
      <c r="H9" s="560" t="s">
        <v>148</v>
      </c>
      <c r="I9" s="560" t="s">
        <v>149</v>
      </c>
      <c r="J9" s="560" t="s">
        <v>215</v>
      </c>
      <c r="K9" s="560" t="s">
        <v>216</v>
      </c>
      <c r="L9" s="560" t="s">
        <v>238</v>
      </c>
      <c r="M9" s="560" t="s">
        <v>453</v>
      </c>
      <c r="N9" s="560" t="s">
        <v>454</v>
      </c>
      <c r="O9" s="560" t="s">
        <v>455</v>
      </c>
      <c r="P9" s="560" t="s">
        <v>456</v>
      </c>
      <c r="Q9" s="560" t="s">
        <v>457</v>
      </c>
      <c r="R9" s="560" t="s">
        <v>660</v>
      </c>
      <c r="S9" s="515" t="s">
        <v>661</v>
      </c>
      <c r="T9" s="515" t="s">
        <v>824</v>
      </c>
      <c r="U9" s="515" t="s">
        <v>825</v>
      </c>
    </row>
    <row r="10" spans="3:21" ht="22.5" customHeight="1">
      <c r="C10" s="174">
        <v>1</v>
      </c>
      <c r="D10" s="175" t="s">
        <v>810</v>
      </c>
      <c r="E10" s="66">
        <v>20233979.381000001</v>
      </c>
      <c r="F10" s="66">
        <v>0</v>
      </c>
      <c r="G10" s="66">
        <v>0</v>
      </c>
      <c r="H10" s="66">
        <v>0</v>
      </c>
      <c r="I10" s="66">
        <v>0</v>
      </c>
      <c r="J10" s="173">
        <v>0</v>
      </c>
      <c r="K10" s="173">
        <v>0</v>
      </c>
      <c r="L10" s="66">
        <v>0</v>
      </c>
      <c r="M10" s="66">
        <v>0</v>
      </c>
      <c r="N10" s="66">
        <v>0</v>
      </c>
      <c r="O10" s="66">
        <v>0</v>
      </c>
      <c r="P10" s="66">
        <v>60648.294999999998</v>
      </c>
      <c r="Q10" s="173">
        <v>0</v>
      </c>
      <c r="R10" s="173">
        <v>0</v>
      </c>
      <c r="S10" s="66">
        <v>0</v>
      </c>
      <c r="T10" s="66">
        <v>20294627.675999999</v>
      </c>
      <c r="U10" s="66">
        <v>20294627.675999999</v>
      </c>
    </row>
    <row r="11" spans="3:21" ht="22.5">
      <c r="C11" s="127">
        <v>2</v>
      </c>
      <c r="D11" s="125" t="s">
        <v>811</v>
      </c>
      <c r="E11" s="46">
        <v>0</v>
      </c>
      <c r="F11" s="46">
        <v>0</v>
      </c>
      <c r="G11" s="46">
        <v>0</v>
      </c>
      <c r="H11" s="46">
        <v>0</v>
      </c>
      <c r="I11" s="46">
        <v>2841922.2409999999</v>
      </c>
      <c r="J11" s="128">
        <v>0</v>
      </c>
      <c r="K11" s="128">
        <v>0</v>
      </c>
      <c r="L11" s="46">
        <v>0</v>
      </c>
      <c r="M11" s="46">
        <v>0</v>
      </c>
      <c r="N11" s="46">
        <v>0</v>
      </c>
      <c r="O11" s="46">
        <v>0</v>
      </c>
      <c r="P11" s="46">
        <v>0</v>
      </c>
      <c r="Q11" s="128">
        <v>0</v>
      </c>
      <c r="R11" s="128">
        <v>0</v>
      </c>
      <c r="S11" s="46">
        <v>0</v>
      </c>
      <c r="T11" s="46">
        <v>2841922.2409999999</v>
      </c>
      <c r="U11" s="46">
        <v>2841922.2409999999</v>
      </c>
    </row>
    <row r="12" spans="3:21">
      <c r="C12" s="127">
        <v>3</v>
      </c>
      <c r="D12" s="125" t="s">
        <v>812</v>
      </c>
      <c r="E12" s="46">
        <v>0</v>
      </c>
      <c r="F12" s="46">
        <v>0</v>
      </c>
      <c r="G12" s="46">
        <v>0</v>
      </c>
      <c r="H12" s="46">
        <v>0</v>
      </c>
      <c r="I12" s="46">
        <v>0</v>
      </c>
      <c r="J12" s="128">
        <v>0</v>
      </c>
      <c r="K12" s="128">
        <v>1744.624</v>
      </c>
      <c r="L12" s="46">
        <v>0</v>
      </c>
      <c r="M12" s="46">
        <v>0</v>
      </c>
      <c r="N12" s="46">
        <v>0</v>
      </c>
      <c r="O12" s="46">
        <v>0</v>
      </c>
      <c r="P12" s="46">
        <v>0</v>
      </c>
      <c r="Q12" s="128">
        <v>0</v>
      </c>
      <c r="R12" s="128">
        <v>0</v>
      </c>
      <c r="S12" s="46">
        <v>0</v>
      </c>
      <c r="T12" s="46">
        <v>1744.624</v>
      </c>
      <c r="U12" s="46">
        <v>1744.624</v>
      </c>
    </row>
    <row r="13" spans="3:21">
      <c r="C13" s="127">
        <v>4</v>
      </c>
      <c r="D13" s="125" t="s">
        <v>813</v>
      </c>
      <c r="E13" s="46">
        <v>0</v>
      </c>
      <c r="F13" s="46">
        <v>0</v>
      </c>
      <c r="G13" s="46">
        <v>0</v>
      </c>
      <c r="H13" s="46">
        <v>0</v>
      </c>
      <c r="I13" s="46">
        <v>0</v>
      </c>
      <c r="J13" s="128">
        <v>0</v>
      </c>
      <c r="K13" s="128">
        <v>0</v>
      </c>
      <c r="L13" s="46">
        <v>0</v>
      </c>
      <c r="M13" s="46">
        <v>0</v>
      </c>
      <c r="N13" s="46">
        <v>0</v>
      </c>
      <c r="O13" s="46">
        <v>0</v>
      </c>
      <c r="P13" s="46">
        <v>0</v>
      </c>
      <c r="Q13" s="128">
        <v>0</v>
      </c>
      <c r="R13" s="128">
        <v>0</v>
      </c>
      <c r="S13" s="46">
        <v>0</v>
      </c>
      <c r="T13" s="46">
        <v>0</v>
      </c>
      <c r="U13" s="46">
        <v>0</v>
      </c>
    </row>
    <row r="14" spans="3:21">
      <c r="C14" s="127">
        <v>5</v>
      </c>
      <c r="D14" s="125" t="s">
        <v>814</v>
      </c>
      <c r="E14" s="46">
        <v>0</v>
      </c>
      <c r="F14" s="46">
        <v>0</v>
      </c>
      <c r="G14" s="46">
        <v>0</v>
      </c>
      <c r="H14" s="46">
        <v>0</v>
      </c>
      <c r="I14" s="46">
        <v>0</v>
      </c>
      <c r="J14" s="128">
        <v>0</v>
      </c>
      <c r="K14" s="128">
        <v>0</v>
      </c>
      <c r="L14" s="46">
        <v>0</v>
      </c>
      <c r="M14" s="46">
        <v>0</v>
      </c>
      <c r="N14" s="46">
        <v>0</v>
      </c>
      <c r="O14" s="46">
        <v>0</v>
      </c>
      <c r="P14" s="46">
        <v>0</v>
      </c>
      <c r="Q14" s="128">
        <v>0</v>
      </c>
      <c r="R14" s="128">
        <v>0</v>
      </c>
      <c r="S14" s="46">
        <v>0</v>
      </c>
      <c r="T14" s="46">
        <v>0</v>
      </c>
      <c r="U14" s="46">
        <v>0</v>
      </c>
    </row>
    <row r="15" spans="3:21">
      <c r="C15" s="127">
        <v>6</v>
      </c>
      <c r="D15" s="125" t="s">
        <v>570</v>
      </c>
      <c r="E15" s="46">
        <v>4693950.0190000003</v>
      </c>
      <c r="F15" s="46">
        <v>0</v>
      </c>
      <c r="G15" s="46">
        <v>0</v>
      </c>
      <c r="H15" s="46">
        <v>0</v>
      </c>
      <c r="I15" s="46">
        <v>731037.78300000005</v>
      </c>
      <c r="J15" s="128">
        <v>0</v>
      </c>
      <c r="K15" s="128">
        <v>15984.913</v>
      </c>
      <c r="L15" s="46">
        <v>0</v>
      </c>
      <c r="M15" s="46">
        <v>0</v>
      </c>
      <c r="N15" s="46">
        <v>178.071</v>
      </c>
      <c r="O15" s="46">
        <v>0</v>
      </c>
      <c r="P15" s="46">
        <v>0</v>
      </c>
      <c r="Q15" s="128">
        <v>0</v>
      </c>
      <c r="R15" s="128">
        <v>0</v>
      </c>
      <c r="S15" s="46">
        <v>0</v>
      </c>
      <c r="T15" s="46">
        <v>5441150.7860000003</v>
      </c>
      <c r="U15" s="46">
        <v>5441150.7860000003</v>
      </c>
    </row>
    <row r="16" spans="3:21">
      <c r="C16" s="127">
        <v>7</v>
      </c>
      <c r="D16" s="125" t="s">
        <v>576</v>
      </c>
      <c r="E16" s="46">
        <v>0</v>
      </c>
      <c r="F16" s="46">
        <v>0</v>
      </c>
      <c r="G16" s="46">
        <v>0</v>
      </c>
      <c r="H16" s="46">
        <v>0</v>
      </c>
      <c r="I16" s="46">
        <v>0</v>
      </c>
      <c r="J16" s="128">
        <v>0</v>
      </c>
      <c r="K16" s="128">
        <v>0</v>
      </c>
      <c r="L16" s="46">
        <v>0</v>
      </c>
      <c r="M16" s="46">
        <v>0</v>
      </c>
      <c r="N16" s="46">
        <v>725319.96400000004</v>
      </c>
      <c r="O16" s="46">
        <v>0</v>
      </c>
      <c r="P16" s="46">
        <v>0</v>
      </c>
      <c r="Q16" s="128">
        <v>0</v>
      </c>
      <c r="R16" s="128">
        <v>0</v>
      </c>
      <c r="S16" s="46">
        <v>0</v>
      </c>
      <c r="T16" s="46">
        <v>725319.96400000004</v>
      </c>
      <c r="U16" s="46">
        <v>610991.61577999999</v>
      </c>
    </row>
    <row r="17" spans="3:21">
      <c r="C17" s="127">
        <v>8</v>
      </c>
      <c r="D17" s="125" t="s">
        <v>574</v>
      </c>
      <c r="E17" s="46">
        <v>0</v>
      </c>
      <c r="F17" s="46">
        <v>0</v>
      </c>
      <c r="G17" s="46">
        <v>0</v>
      </c>
      <c r="H17" s="46">
        <v>0</v>
      </c>
      <c r="I17" s="46">
        <v>0</v>
      </c>
      <c r="J17" s="128">
        <v>0</v>
      </c>
      <c r="K17" s="128">
        <v>0</v>
      </c>
      <c r="L17" s="46">
        <v>0</v>
      </c>
      <c r="M17" s="46">
        <v>827624.86699999997</v>
      </c>
      <c r="N17" s="46">
        <v>0</v>
      </c>
      <c r="O17" s="46">
        <v>0</v>
      </c>
      <c r="P17" s="46">
        <v>0</v>
      </c>
      <c r="Q17" s="128">
        <v>0</v>
      </c>
      <c r="R17" s="128">
        <v>0</v>
      </c>
      <c r="S17" s="46">
        <v>0</v>
      </c>
      <c r="T17" s="46">
        <v>827624.86699999997</v>
      </c>
      <c r="U17" s="46">
        <v>827624.86699999997</v>
      </c>
    </row>
    <row r="18" spans="3:21" ht="22.9" customHeight="1">
      <c r="C18" s="127">
        <v>9</v>
      </c>
      <c r="D18" s="125" t="s">
        <v>572</v>
      </c>
      <c r="E18" s="46">
        <v>0</v>
      </c>
      <c r="F18" s="46">
        <v>0</v>
      </c>
      <c r="G18" s="46">
        <v>0</v>
      </c>
      <c r="H18" s="46">
        <v>0</v>
      </c>
      <c r="I18" s="46">
        <v>0</v>
      </c>
      <c r="J18" s="128">
        <v>1335855.3049999999</v>
      </c>
      <c r="K18" s="128">
        <v>589903.28399999999</v>
      </c>
      <c r="L18" s="46">
        <v>0</v>
      </c>
      <c r="M18" s="46">
        <v>0</v>
      </c>
      <c r="N18" s="46">
        <v>334587.94</v>
      </c>
      <c r="O18" s="46">
        <v>105.881</v>
      </c>
      <c r="P18" s="46">
        <v>0</v>
      </c>
      <c r="Q18" s="128">
        <v>0</v>
      </c>
      <c r="R18" s="128">
        <v>0</v>
      </c>
      <c r="S18" s="46">
        <v>0</v>
      </c>
      <c r="T18" s="46">
        <v>2260452.41</v>
      </c>
      <c r="U18" s="46">
        <v>2260452.41</v>
      </c>
    </row>
    <row r="19" spans="3:21" ht="22.5">
      <c r="C19" s="127">
        <v>10</v>
      </c>
      <c r="D19" s="125" t="s">
        <v>578</v>
      </c>
      <c r="E19" s="46">
        <v>0</v>
      </c>
      <c r="F19" s="46">
        <v>0</v>
      </c>
      <c r="G19" s="46">
        <v>0</v>
      </c>
      <c r="H19" s="46">
        <v>0</v>
      </c>
      <c r="I19" s="46">
        <v>0</v>
      </c>
      <c r="J19" s="128">
        <v>0</v>
      </c>
      <c r="K19" s="128">
        <v>0</v>
      </c>
      <c r="L19" s="46">
        <v>0</v>
      </c>
      <c r="M19" s="46">
        <v>0</v>
      </c>
      <c r="N19" s="46">
        <v>351628.60499999998</v>
      </c>
      <c r="O19" s="46">
        <v>116654.269</v>
      </c>
      <c r="P19" s="46">
        <v>0</v>
      </c>
      <c r="Q19" s="128">
        <v>0</v>
      </c>
      <c r="R19" s="128">
        <v>0</v>
      </c>
      <c r="S19" s="46">
        <v>0</v>
      </c>
      <c r="T19" s="46">
        <v>468282.87400000001</v>
      </c>
      <c r="U19" s="46">
        <v>468282.87400000001</v>
      </c>
    </row>
    <row r="20" spans="3:21">
      <c r="C20" s="127">
        <v>11</v>
      </c>
      <c r="D20" s="125" t="s">
        <v>815</v>
      </c>
      <c r="E20" s="46">
        <v>0</v>
      </c>
      <c r="F20" s="46">
        <v>0</v>
      </c>
      <c r="G20" s="46">
        <v>0</v>
      </c>
      <c r="H20" s="46">
        <v>0</v>
      </c>
      <c r="I20" s="46">
        <v>0</v>
      </c>
      <c r="J20" s="128">
        <v>0</v>
      </c>
      <c r="K20" s="128">
        <v>0</v>
      </c>
      <c r="L20" s="46">
        <v>0</v>
      </c>
      <c r="M20" s="46">
        <v>0</v>
      </c>
      <c r="N20" s="46">
        <v>0</v>
      </c>
      <c r="O20" s="46">
        <v>9435.7450000000008</v>
      </c>
      <c r="P20" s="46">
        <v>0</v>
      </c>
      <c r="Q20" s="128">
        <v>0</v>
      </c>
      <c r="R20" s="128">
        <v>0</v>
      </c>
      <c r="S20" s="46">
        <v>0</v>
      </c>
      <c r="T20" s="46">
        <v>9435.7450000000008</v>
      </c>
      <c r="U20" s="46">
        <v>9435.7450000000008</v>
      </c>
    </row>
    <row r="21" spans="3:21">
      <c r="C21" s="127">
        <v>12</v>
      </c>
      <c r="D21" s="125" t="s">
        <v>816</v>
      </c>
      <c r="E21" s="46">
        <v>0</v>
      </c>
      <c r="F21" s="46">
        <v>0</v>
      </c>
      <c r="G21" s="46">
        <v>0</v>
      </c>
      <c r="H21" s="46">
        <v>0</v>
      </c>
      <c r="I21" s="46">
        <v>0</v>
      </c>
      <c r="J21" s="128">
        <v>0</v>
      </c>
      <c r="K21" s="128">
        <v>0</v>
      </c>
      <c r="L21" s="46">
        <v>0</v>
      </c>
      <c r="M21" s="46">
        <v>0</v>
      </c>
      <c r="N21" s="46">
        <v>0</v>
      </c>
      <c r="O21" s="46">
        <v>0</v>
      </c>
      <c r="P21" s="46">
        <v>0</v>
      </c>
      <c r="Q21" s="128">
        <v>0</v>
      </c>
      <c r="R21" s="128">
        <v>0</v>
      </c>
      <c r="S21" s="46">
        <v>0</v>
      </c>
      <c r="T21" s="46">
        <v>0</v>
      </c>
      <c r="U21" s="46">
        <v>0</v>
      </c>
    </row>
    <row r="22" spans="3:21" ht="24" customHeight="1">
      <c r="C22" s="127">
        <v>13</v>
      </c>
      <c r="D22" s="125" t="s">
        <v>817</v>
      </c>
      <c r="E22" s="46">
        <v>0</v>
      </c>
      <c r="F22" s="46">
        <v>0</v>
      </c>
      <c r="G22" s="46">
        <v>0</v>
      </c>
      <c r="H22" s="46">
        <v>0</v>
      </c>
      <c r="I22" s="46">
        <v>103788.63800000001</v>
      </c>
      <c r="J22" s="128">
        <v>0</v>
      </c>
      <c r="K22" s="128">
        <v>10539.71</v>
      </c>
      <c r="L22" s="46">
        <v>0</v>
      </c>
      <c r="M22" s="46">
        <v>0</v>
      </c>
      <c r="N22" s="46">
        <v>0</v>
      </c>
      <c r="O22" s="46">
        <v>0</v>
      </c>
      <c r="P22" s="46">
        <v>0</v>
      </c>
      <c r="Q22" s="128">
        <v>0</v>
      </c>
      <c r="R22" s="128">
        <v>0</v>
      </c>
      <c r="S22" s="46">
        <v>0</v>
      </c>
      <c r="T22" s="46">
        <v>114328.348</v>
      </c>
      <c r="U22" s="46">
        <v>114328.348</v>
      </c>
    </row>
    <row r="23" spans="3:21" ht="33.75">
      <c r="C23" s="127">
        <v>14</v>
      </c>
      <c r="D23" s="125" t="s">
        <v>826</v>
      </c>
      <c r="E23" s="46">
        <v>0</v>
      </c>
      <c r="F23" s="46">
        <v>0</v>
      </c>
      <c r="G23" s="46">
        <v>0</v>
      </c>
      <c r="H23" s="46">
        <v>0</v>
      </c>
      <c r="I23" s="46">
        <v>0</v>
      </c>
      <c r="J23" s="128">
        <v>0</v>
      </c>
      <c r="K23" s="128">
        <v>0</v>
      </c>
      <c r="L23" s="46">
        <v>0</v>
      </c>
      <c r="M23" s="46">
        <v>0</v>
      </c>
      <c r="N23" s="46">
        <v>211782.82500000001</v>
      </c>
      <c r="O23" s="46">
        <v>0</v>
      </c>
      <c r="P23" s="46">
        <v>0</v>
      </c>
      <c r="Q23" s="128">
        <v>0</v>
      </c>
      <c r="R23" s="128">
        <v>0</v>
      </c>
      <c r="S23" s="46">
        <v>483487.03100000002</v>
      </c>
      <c r="T23" s="46">
        <v>695269.85600000003</v>
      </c>
      <c r="U23" s="46">
        <v>695269.85600000003</v>
      </c>
    </row>
    <row r="24" spans="3:21">
      <c r="C24" s="127">
        <v>15</v>
      </c>
      <c r="D24" s="125" t="s">
        <v>254</v>
      </c>
      <c r="E24" s="46">
        <v>0</v>
      </c>
      <c r="F24" s="46">
        <v>0</v>
      </c>
      <c r="G24" s="46">
        <v>0</v>
      </c>
      <c r="H24" s="46">
        <v>0</v>
      </c>
      <c r="I24" s="46">
        <v>0</v>
      </c>
      <c r="J24" s="128">
        <v>0</v>
      </c>
      <c r="K24" s="128">
        <v>0</v>
      </c>
      <c r="L24" s="46">
        <v>0</v>
      </c>
      <c r="M24" s="46">
        <v>0</v>
      </c>
      <c r="N24" s="46">
        <v>32169.888999999999</v>
      </c>
      <c r="O24" s="46">
        <v>0</v>
      </c>
      <c r="P24" s="46">
        <v>21112</v>
      </c>
      <c r="Q24" s="128">
        <v>0</v>
      </c>
      <c r="R24" s="128">
        <v>0</v>
      </c>
      <c r="S24" s="46">
        <v>0</v>
      </c>
      <c r="T24" s="46">
        <v>53281.889000000003</v>
      </c>
      <c r="U24" s="46">
        <v>35505.149710000005</v>
      </c>
    </row>
    <row r="25" spans="3:21" ht="15.75" thickBot="1">
      <c r="C25" s="171">
        <v>16</v>
      </c>
      <c r="D25" s="167" t="s">
        <v>819</v>
      </c>
      <c r="E25" s="168">
        <v>1337141.523</v>
      </c>
      <c r="F25" s="168">
        <v>0</v>
      </c>
      <c r="G25" s="168">
        <v>0</v>
      </c>
      <c r="H25" s="168">
        <v>0</v>
      </c>
      <c r="I25" s="168">
        <v>0</v>
      </c>
      <c r="J25" s="172">
        <v>0</v>
      </c>
      <c r="K25" s="172">
        <v>0</v>
      </c>
      <c r="L25" s="168">
        <v>0</v>
      </c>
      <c r="M25" s="168">
        <v>0</v>
      </c>
      <c r="N25" s="168">
        <v>249650.13800000001</v>
      </c>
      <c r="O25" s="168">
        <v>0</v>
      </c>
      <c r="P25" s="168">
        <v>0</v>
      </c>
      <c r="Q25" s="172">
        <v>0</v>
      </c>
      <c r="R25" s="172">
        <v>0</v>
      </c>
      <c r="S25" s="168">
        <v>0</v>
      </c>
      <c r="T25" s="168">
        <v>1586791.6610000001</v>
      </c>
      <c r="U25" s="168">
        <v>1586791.6610000001</v>
      </c>
    </row>
    <row r="26" spans="3:21" ht="15.75" thickBot="1">
      <c r="C26" s="309">
        <v>17</v>
      </c>
      <c r="D26" s="306" t="s">
        <v>820</v>
      </c>
      <c r="E26" s="260">
        <v>26265070.923999999</v>
      </c>
      <c r="F26" s="260">
        <v>0</v>
      </c>
      <c r="G26" s="260">
        <v>0</v>
      </c>
      <c r="H26" s="260">
        <v>0</v>
      </c>
      <c r="I26" s="260">
        <v>3676748.662</v>
      </c>
      <c r="J26" s="260">
        <v>1335855.3049999999</v>
      </c>
      <c r="K26" s="310">
        <v>618172.53099999996</v>
      </c>
      <c r="L26" s="310">
        <v>0</v>
      </c>
      <c r="M26" s="260">
        <v>827624.86699999997</v>
      </c>
      <c r="N26" s="260">
        <v>1905317.432</v>
      </c>
      <c r="O26" s="260">
        <v>126195.895</v>
      </c>
      <c r="P26" s="260">
        <v>81760.294999999998</v>
      </c>
      <c r="Q26" s="260">
        <v>0</v>
      </c>
      <c r="R26" s="260">
        <v>0</v>
      </c>
      <c r="S26" s="310">
        <v>483487.03100000002</v>
      </c>
      <c r="T26" s="310">
        <v>35320232.942000002</v>
      </c>
      <c r="U26" s="260">
        <v>35188127.853490002</v>
      </c>
    </row>
  </sheetData>
  <sheetProtection algorithmName="SHA-512" hashValue="xAiSQaOiG33DBSN9RdRz9Qdn9x4nMDRGYj3irnxvE+l7z9ZheRB+PAMlA86LcrmEvMOXbJeb2IzkRhnTLujwKA==" saltValue="yIZTo+QSY9qb2w5ol0FiPA==" spinCount="100000" sheet="1" formatCells="0" formatColumns="0" formatRows="0" insertHyperlinks="0" sort="0" autoFilter="0" pivotTables="0"/>
  <mergeCells count="5">
    <mergeCell ref="D7:D9"/>
    <mergeCell ref="E7:S7"/>
    <mergeCell ref="T7:T8"/>
    <mergeCell ref="U7:U8"/>
    <mergeCell ref="D5:E5"/>
  </mergeCells>
  <pageMargins left="0.70866141732283472" right="0.70866141732283472" top="0.74803149606299213" bottom="0.74803149606299213" header="0.31496062992125978" footer="0.31496062992125978"/>
  <pageSetup paperSize="9" scale="87" orientation="landscape"/>
  <headerFooter>
    <oddHeader>&amp;CPL
Załącznik 23</oddHeader>
    <oddFooter>&amp;C&amp;P</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C9D239"/>
    <pageSetUpPr fitToPage="1"/>
  </sheetPr>
  <dimension ref="C3:M40"/>
  <sheetViews>
    <sheetView showGridLines="0" zoomScaleNormal="100" zoomScalePageLayoutView="90" workbookViewId="0"/>
  </sheetViews>
  <sheetFormatPr defaultColWidth="9.140625" defaultRowHeight="15"/>
  <cols>
    <col min="1" max="1" width="3.28515625" style="23" customWidth="1"/>
    <col min="2" max="2" width="9.140625" style="23" customWidth="1"/>
    <col min="3" max="3" width="5.42578125" style="130" customWidth="1"/>
    <col min="4" max="4" width="64.42578125" style="23" customWidth="1"/>
    <col min="5" max="5" width="18.7109375" style="23" customWidth="1"/>
    <col min="6" max="6" width="14.5703125" style="23" customWidth="1"/>
    <col min="7" max="7" width="9.140625" style="23" customWidth="1"/>
    <col min="8" max="9" width="14.140625" style="23" customWidth="1"/>
    <col min="10" max="12" width="16.7109375" style="23" customWidth="1"/>
    <col min="13" max="13" width="9.140625" style="23" customWidth="1"/>
    <col min="14" max="16384" width="9.140625" style="23"/>
  </cols>
  <sheetData>
    <row r="3" spans="3:13" ht="21" customHeight="1">
      <c r="C3" s="129" t="s">
        <v>88</v>
      </c>
      <c r="D3" s="130"/>
    </row>
    <row r="4" spans="3:13">
      <c r="C4" s="826" t="s">
        <v>1003</v>
      </c>
      <c r="D4" s="849"/>
    </row>
    <row r="5" spans="3:13" ht="15.75" thickBot="1">
      <c r="C5" s="131"/>
      <c r="D5" s="114"/>
      <c r="E5" s="132"/>
      <c r="F5" s="132"/>
      <c r="G5" s="132"/>
      <c r="H5" s="132"/>
      <c r="I5" s="132"/>
      <c r="J5" s="132"/>
      <c r="K5" s="132"/>
      <c r="L5" s="132"/>
      <c r="M5" s="109"/>
    </row>
    <row r="6" spans="3:13" ht="16.149999999999999" customHeight="1" thickBot="1">
      <c r="C6" s="40"/>
      <c r="D6" s="40"/>
      <c r="E6" s="528" t="s">
        <v>110</v>
      </c>
      <c r="F6" s="528" t="s">
        <v>111</v>
      </c>
      <c r="G6" s="528" t="s">
        <v>112</v>
      </c>
      <c r="H6" s="528" t="s">
        <v>148</v>
      </c>
      <c r="I6" s="528" t="s">
        <v>149</v>
      </c>
      <c r="J6" s="528" t="s">
        <v>215</v>
      </c>
      <c r="K6" s="528" t="s">
        <v>216</v>
      </c>
      <c r="L6" s="528" t="s">
        <v>238</v>
      </c>
      <c r="M6" s="133"/>
    </row>
    <row r="7" spans="3:13" ht="62.25" customHeight="1" thickBot="1">
      <c r="C7" s="322"/>
      <c r="D7" s="322"/>
      <c r="E7" s="529" t="s">
        <v>829</v>
      </c>
      <c r="F7" s="529" t="s">
        <v>830</v>
      </c>
      <c r="G7" s="529" t="s">
        <v>831</v>
      </c>
      <c r="H7" s="529" t="s">
        <v>832</v>
      </c>
      <c r="I7" s="529" t="s">
        <v>833</v>
      </c>
      <c r="J7" s="529" t="s">
        <v>834</v>
      </c>
      <c r="K7" s="529" t="s">
        <v>208</v>
      </c>
      <c r="L7" s="529" t="s">
        <v>835</v>
      </c>
      <c r="M7" s="133"/>
    </row>
    <row r="8" spans="3:13">
      <c r="C8" s="174" t="s">
        <v>557</v>
      </c>
      <c r="D8" s="179" t="s">
        <v>836</v>
      </c>
      <c r="E8" s="66">
        <v>0</v>
      </c>
      <c r="F8" s="66">
        <v>0</v>
      </c>
      <c r="G8" s="180"/>
      <c r="H8" s="66">
        <v>1.4</v>
      </c>
      <c r="I8" s="66">
        <v>0</v>
      </c>
      <c r="J8" s="66">
        <v>0</v>
      </c>
      <c r="K8" s="66">
        <v>0</v>
      </c>
      <c r="L8" s="181">
        <v>0</v>
      </c>
      <c r="M8" s="133"/>
    </row>
    <row r="9" spans="3:13" ht="24" customHeight="1">
      <c r="C9" s="127" t="s">
        <v>559</v>
      </c>
      <c r="D9" s="134" t="s">
        <v>837</v>
      </c>
      <c r="E9" s="46">
        <v>319.916</v>
      </c>
      <c r="F9" s="46">
        <v>319.916</v>
      </c>
      <c r="G9" s="135"/>
      <c r="H9" s="46">
        <v>1.4</v>
      </c>
      <c r="I9" s="46">
        <v>17282.621999999999</v>
      </c>
      <c r="J9" s="46">
        <v>17282.621999999999</v>
      </c>
      <c r="K9" s="46">
        <v>17282.621999999999</v>
      </c>
      <c r="L9" s="136">
        <v>7795.5550000000003</v>
      </c>
      <c r="M9" s="133"/>
    </row>
    <row r="10" spans="3:13">
      <c r="C10" s="127">
        <v>1</v>
      </c>
      <c r="D10" s="134" t="s">
        <v>838</v>
      </c>
      <c r="E10" s="46">
        <v>0</v>
      </c>
      <c r="F10" s="46">
        <v>0</v>
      </c>
      <c r="G10" s="135"/>
      <c r="H10" s="46">
        <v>1.4</v>
      </c>
      <c r="I10" s="46">
        <v>0</v>
      </c>
      <c r="J10" s="46">
        <v>0</v>
      </c>
      <c r="K10" s="46">
        <v>0</v>
      </c>
      <c r="L10" s="136">
        <v>0</v>
      </c>
      <c r="M10" s="133"/>
    </row>
    <row r="11" spans="3:13">
      <c r="C11" s="127">
        <v>2</v>
      </c>
      <c r="D11" s="134" t="s">
        <v>839</v>
      </c>
      <c r="E11" s="135"/>
      <c r="F11" s="135"/>
      <c r="G11" s="46">
        <v>0</v>
      </c>
      <c r="H11" s="46">
        <v>0</v>
      </c>
      <c r="I11" s="46">
        <v>0</v>
      </c>
      <c r="J11" s="46">
        <v>0</v>
      </c>
      <c r="K11" s="46">
        <v>0</v>
      </c>
      <c r="L11" s="136">
        <v>0</v>
      </c>
      <c r="M11" s="133"/>
    </row>
    <row r="12" spans="3:13" ht="22.5">
      <c r="C12" s="127" t="s">
        <v>403</v>
      </c>
      <c r="D12" s="134" t="s">
        <v>840</v>
      </c>
      <c r="E12" s="135"/>
      <c r="F12" s="135"/>
      <c r="G12" s="46">
        <v>0</v>
      </c>
      <c r="H12" s="135"/>
      <c r="I12" s="46">
        <v>0</v>
      </c>
      <c r="J12" s="46">
        <v>0</v>
      </c>
      <c r="K12" s="46">
        <v>0</v>
      </c>
      <c r="L12" s="136">
        <v>0</v>
      </c>
      <c r="M12" s="133"/>
    </row>
    <row r="13" spans="3:13" ht="24" customHeight="1">
      <c r="C13" s="127" t="s">
        <v>841</v>
      </c>
      <c r="D13" s="134" t="s">
        <v>842</v>
      </c>
      <c r="E13" s="135"/>
      <c r="F13" s="135"/>
      <c r="G13" s="46">
        <v>0</v>
      </c>
      <c r="H13" s="135"/>
      <c r="I13" s="46">
        <v>0</v>
      </c>
      <c r="J13" s="46">
        <v>0</v>
      </c>
      <c r="K13" s="46">
        <v>0</v>
      </c>
      <c r="L13" s="136">
        <v>0</v>
      </c>
      <c r="M13" s="133"/>
    </row>
    <row r="14" spans="3:13" ht="24.4" customHeight="1">
      <c r="C14" s="127" t="s">
        <v>843</v>
      </c>
      <c r="D14" s="134" t="s">
        <v>844</v>
      </c>
      <c r="E14" s="135"/>
      <c r="F14" s="135"/>
      <c r="G14" s="46">
        <v>0</v>
      </c>
      <c r="H14" s="135"/>
      <c r="I14" s="46">
        <v>0</v>
      </c>
      <c r="J14" s="46">
        <v>0</v>
      </c>
      <c r="K14" s="46">
        <v>0</v>
      </c>
      <c r="L14" s="136">
        <v>0</v>
      </c>
      <c r="M14" s="133"/>
    </row>
    <row r="15" spans="3:13" ht="22.5">
      <c r="C15" s="127">
        <v>3</v>
      </c>
      <c r="D15" s="134" t="s">
        <v>845</v>
      </c>
      <c r="E15" s="135"/>
      <c r="F15" s="135"/>
      <c r="G15" s="135"/>
      <c r="H15" s="135"/>
      <c r="I15" s="46">
        <v>0</v>
      </c>
      <c r="J15" s="46">
        <v>0</v>
      </c>
      <c r="K15" s="46">
        <v>0</v>
      </c>
      <c r="L15" s="136">
        <v>0</v>
      </c>
      <c r="M15" s="133"/>
    </row>
    <row r="16" spans="3:13" ht="22.5">
      <c r="C16" s="127">
        <v>4</v>
      </c>
      <c r="D16" s="134" t="s">
        <v>846</v>
      </c>
      <c r="E16" s="135"/>
      <c r="F16" s="135"/>
      <c r="G16" s="135"/>
      <c r="H16" s="135"/>
      <c r="I16" s="46">
        <v>0</v>
      </c>
      <c r="J16" s="46">
        <v>0</v>
      </c>
      <c r="K16" s="46">
        <v>0</v>
      </c>
      <c r="L16" s="136">
        <v>0</v>
      </c>
      <c r="M16" s="133"/>
    </row>
    <row r="17" spans="3:13" ht="15.75" thickBot="1">
      <c r="C17" s="171">
        <v>5</v>
      </c>
      <c r="D17" s="176" t="s">
        <v>847</v>
      </c>
      <c r="E17" s="177"/>
      <c r="F17" s="177"/>
      <c r="G17" s="177"/>
      <c r="H17" s="177"/>
      <c r="I17" s="168">
        <v>0</v>
      </c>
      <c r="J17" s="168">
        <v>0</v>
      </c>
      <c r="K17" s="168">
        <v>0</v>
      </c>
      <c r="L17" s="178">
        <v>0</v>
      </c>
      <c r="M17" s="133"/>
    </row>
    <row r="18" spans="3:13" ht="15.75" thickBot="1">
      <c r="C18" s="311">
        <v>6</v>
      </c>
      <c r="D18" s="408" t="s">
        <v>147</v>
      </c>
      <c r="E18" s="312"/>
      <c r="F18" s="312"/>
      <c r="G18" s="312"/>
      <c r="H18" s="312"/>
      <c r="I18" s="260">
        <v>17282.621999999999</v>
      </c>
      <c r="J18" s="260">
        <v>17282.621999999999</v>
      </c>
      <c r="K18" s="260">
        <v>17282.621999999999</v>
      </c>
      <c r="L18" s="260">
        <v>7795.5550000000003</v>
      </c>
      <c r="M18" s="133"/>
    </row>
    <row r="19" spans="3:13">
      <c r="C19" s="137" t="s">
        <v>556</v>
      </c>
      <c r="E19" s="22"/>
      <c r="F19" s="22"/>
      <c r="G19" s="22"/>
      <c r="H19" s="22"/>
      <c r="I19" s="22"/>
      <c r="J19" s="22"/>
      <c r="K19" s="22"/>
      <c r="L19" s="22"/>
    </row>
    <row r="39" spans="13:13" ht="26.45" customHeight="1">
      <c r="M39" s="138"/>
    </row>
    <row r="40" spans="13:13">
      <c r="M40" s="70"/>
    </row>
  </sheetData>
  <sheetProtection algorithmName="SHA-512" hashValue="TvF9xQ0sjM4XrbohetVxZYnjhucjCeFxEmU5VUnKZl9Z1brw1gmU3493JByrHDMxSl8aLaWTPVsSr+byMlCMjQ==" saltValue="KeSuMFRnmil5ICWb1tz4Mw==" spinCount="100000" sheet="1" formatCells="0" formatColumns="0" formatRows="0" insertHyperlinks="0" sort="0" autoFilter="0" pivotTables="0"/>
  <mergeCells count="1">
    <mergeCell ref="C4:D4"/>
  </mergeCells>
  <pageMargins left="0.70866141732283472" right="0.70866141732283472" top="0.74803149606299213" bottom="0.74803149606299213" header="0.31496062992125978" footer="0.31496062992125978"/>
  <pageSetup paperSize="9" scale="67" orientation="landscape"/>
  <headerFooter>
    <oddHeader>&amp;CPL
Załącznik XXV</oddHeader>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C9D239"/>
    <pageSetUpPr fitToPage="1"/>
  </sheetPr>
  <dimension ref="C3:F15"/>
  <sheetViews>
    <sheetView showGridLines="0" zoomScaleNormal="100" workbookViewId="0"/>
  </sheetViews>
  <sheetFormatPr defaultColWidth="9.140625" defaultRowHeight="15"/>
  <cols>
    <col min="1" max="1" width="3.7109375" style="23" customWidth="1"/>
    <col min="2" max="2" width="9.140625" style="23" customWidth="1"/>
    <col min="3" max="3" width="4.42578125" style="23" customWidth="1"/>
    <col min="4" max="4" width="69.5703125" style="23" customWidth="1"/>
    <col min="5" max="6" width="20.5703125" style="23" customWidth="1"/>
    <col min="7" max="7" width="9.140625" style="23" customWidth="1"/>
    <col min="8" max="16384" width="9.140625" style="23"/>
  </cols>
  <sheetData>
    <row r="3" spans="3:6" ht="21" customHeight="1">
      <c r="C3" s="65" t="s">
        <v>89</v>
      </c>
    </row>
    <row r="4" spans="3:6" ht="17.45" customHeight="1" thickBot="1">
      <c r="C4" s="826" t="s">
        <v>1003</v>
      </c>
      <c r="D4" s="849"/>
      <c r="E4" s="139"/>
      <c r="F4" s="139"/>
    </row>
    <row r="5" spans="3:6" ht="15.75" thickBot="1">
      <c r="C5" s="133"/>
      <c r="D5" s="40"/>
      <c r="E5" s="529" t="s">
        <v>110</v>
      </c>
      <c r="F5" s="529" t="s">
        <v>111</v>
      </c>
    </row>
    <row r="6" spans="3:6" ht="24.75" thickBot="1">
      <c r="C6" s="322"/>
      <c r="D6" s="322"/>
      <c r="E6" s="515" t="s">
        <v>208</v>
      </c>
      <c r="F6" s="515" t="s">
        <v>835</v>
      </c>
    </row>
    <row r="7" spans="3:6" ht="16.149999999999999" customHeight="1">
      <c r="C7" s="175">
        <v>1</v>
      </c>
      <c r="D7" s="175" t="s">
        <v>848</v>
      </c>
      <c r="E7" s="66">
        <v>0</v>
      </c>
      <c r="F7" s="66">
        <v>0</v>
      </c>
    </row>
    <row r="8" spans="3:6">
      <c r="C8" s="125">
        <v>2</v>
      </c>
      <c r="D8" s="125" t="s">
        <v>849</v>
      </c>
      <c r="E8" s="140"/>
      <c r="F8" s="46">
        <v>0</v>
      </c>
    </row>
    <row r="9" spans="3:6">
      <c r="C9" s="125">
        <v>3</v>
      </c>
      <c r="D9" s="125" t="s">
        <v>850</v>
      </c>
      <c r="E9" s="140"/>
      <c r="F9" s="46">
        <v>0</v>
      </c>
    </row>
    <row r="10" spans="3:6">
      <c r="C10" s="125">
        <v>4</v>
      </c>
      <c r="D10" s="125" t="s">
        <v>851</v>
      </c>
      <c r="E10" s="46">
        <v>11945.394</v>
      </c>
      <c r="F10" s="46">
        <v>7181.8609999999999</v>
      </c>
    </row>
    <row r="11" spans="3:6" ht="16.149999999999999" customHeight="1" thickBot="1">
      <c r="C11" s="171" t="s">
        <v>563</v>
      </c>
      <c r="D11" s="167" t="s">
        <v>852</v>
      </c>
      <c r="E11" s="168">
        <v>0</v>
      </c>
      <c r="F11" s="168">
        <v>0</v>
      </c>
    </row>
    <row r="12" spans="3:6" ht="24.6" customHeight="1" thickBot="1">
      <c r="C12" s="306">
        <v>5</v>
      </c>
      <c r="D12" s="306" t="s">
        <v>853</v>
      </c>
      <c r="E12" s="260">
        <v>11945.394</v>
      </c>
      <c r="F12" s="260">
        <v>7181.8609999999999</v>
      </c>
    </row>
    <row r="13" spans="3:6">
      <c r="D13" s="25"/>
    </row>
    <row r="14" spans="3:6">
      <c r="C14" s="133"/>
    </row>
    <row r="15" spans="3:6">
      <c r="C15" s="133"/>
    </row>
  </sheetData>
  <sheetProtection algorithmName="SHA-512" hashValue="wE4vGMrFcLoFJ/mReMPtpz85WaAUsQeBI6oz4IexyCRunV/nU22N/aWJEmLyvju0ri+ssKiVHrftH+9eXXEXDA==" saltValue="D49BxLsdWDnJl8HyLquhOg==" spinCount="100000" sheet="1" formatCells="0" formatColumns="0" formatRows="0" insertHyperlinks="0" sort="0" autoFilter="0" pivotTables="0"/>
  <mergeCells count="1">
    <mergeCell ref="C4:D4"/>
  </mergeCells>
  <pageMargins left="0.70866141732283472" right="0.70866141732283472" top="0.74803149606299213" bottom="0.74803149606299213" header="0.31496062992125978" footer="0.31496062992125978"/>
  <pageSetup paperSize="9" scale="66" orientation="landscape"/>
  <headerFooter>
    <oddHeader>&amp;CPL
Załącznik XXV</oddHeader>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C9D239"/>
    <pageSetUpPr fitToPage="1"/>
  </sheetPr>
  <dimension ref="C3:R21"/>
  <sheetViews>
    <sheetView showGridLines="0" zoomScaleNormal="100" workbookViewId="0"/>
  </sheetViews>
  <sheetFormatPr defaultColWidth="9.140625" defaultRowHeight="15"/>
  <cols>
    <col min="1" max="1" width="3.140625" style="23" customWidth="1"/>
    <col min="2" max="2" width="9.140625" style="23" customWidth="1"/>
    <col min="3" max="3" width="2.85546875" style="72" customWidth="1"/>
    <col min="4" max="4" width="56.7109375" style="23" customWidth="1"/>
    <col min="5" max="15" width="11.140625" style="23" customWidth="1"/>
    <col min="16" max="16" width="11.140625" style="25" customWidth="1"/>
    <col min="17" max="17" width="9.140625" style="23" customWidth="1"/>
    <col min="18" max="16384" width="9.140625" style="23"/>
  </cols>
  <sheetData>
    <row r="3" spans="3:18" ht="21" customHeight="1">
      <c r="C3" s="26" t="s">
        <v>90</v>
      </c>
    </row>
    <row r="4" spans="3:18">
      <c r="C4" s="826" t="s">
        <v>1003</v>
      </c>
      <c r="D4" s="849"/>
    </row>
    <row r="5" spans="3:18" ht="15.75" thickBot="1">
      <c r="C5" s="141"/>
    </row>
    <row r="6" spans="3:18" ht="20.100000000000001" customHeight="1" thickBot="1">
      <c r="C6" s="937"/>
      <c r="D6" s="940"/>
      <c r="E6" s="936" t="s">
        <v>821</v>
      </c>
      <c r="F6" s="830"/>
      <c r="G6" s="830"/>
      <c r="H6" s="830"/>
      <c r="I6" s="830"/>
      <c r="J6" s="830"/>
      <c r="K6" s="830"/>
      <c r="L6" s="830"/>
      <c r="M6" s="830"/>
      <c r="N6" s="830"/>
      <c r="O6" s="830"/>
      <c r="P6" s="563"/>
    </row>
    <row r="7" spans="3:18" ht="16.149999999999999" customHeight="1" thickBot="1">
      <c r="C7" s="938"/>
      <c r="D7" s="928" t="s">
        <v>854</v>
      </c>
      <c r="E7" s="308" t="s">
        <v>110</v>
      </c>
      <c r="F7" s="308" t="s">
        <v>111</v>
      </c>
      <c r="G7" s="308" t="s">
        <v>112</v>
      </c>
      <c r="H7" s="308" t="s">
        <v>148</v>
      </c>
      <c r="I7" s="308" t="s">
        <v>149</v>
      </c>
      <c r="J7" s="308" t="s">
        <v>215</v>
      </c>
      <c r="K7" s="308" t="s">
        <v>216</v>
      </c>
      <c r="L7" s="308" t="s">
        <v>238</v>
      </c>
      <c r="M7" s="308" t="s">
        <v>453</v>
      </c>
      <c r="N7" s="308" t="s">
        <v>454</v>
      </c>
      <c r="O7" s="308" t="s">
        <v>455</v>
      </c>
      <c r="P7" s="308" t="s">
        <v>456</v>
      </c>
    </row>
    <row r="8" spans="3:18" ht="34.5" customHeight="1" thickBot="1">
      <c r="C8" s="939"/>
      <c r="D8" s="929"/>
      <c r="E8" s="314">
        <v>0</v>
      </c>
      <c r="F8" s="314">
        <v>0.02</v>
      </c>
      <c r="G8" s="314">
        <v>0.04</v>
      </c>
      <c r="H8" s="314">
        <v>0.1</v>
      </c>
      <c r="I8" s="314">
        <v>0.2</v>
      </c>
      <c r="J8" s="314">
        <v>0.5</v>
      </c>
      <c r="K8" s="314">
        <v>0.7</v>
      </c>
      <c r="L8" s="314">
        <v>0.75</v>
      </c>
      <c r="M8" s="314">
        <v>1</v>
      </c>
      <c r="N8" s="314">
        <v>1.5</v>
      </c>
      <c r="O8" s="314" t="s">
        <v>823</v>
      </c>
      <c r="P8" s="315" t="s">
        <v>855</v>
      </c>
    </row>
    <row r="9" spans="3:18">
      <c r="C9" s="174">
        <v>1</v>
      </c>
      <c r="D9" s="175" t="s">
        <v>827</v>
      </c>
      <c r="E9" s="66">
        <v>0</v>
      </c>
      <c r="F9" s="66">
        <v>0</v>
      </c>
      <c r="G9" s="181">
        <v>0</v>
      </c>
      <c r="H9" s="181">
        <v>0</v>
      </c>
      <c r="I9" s="66">
        <v>0</v>
      </c>
      <c r="J9" s="66">
        <v>0</v>
      </c>
      <c r="K9" s="181">
        <v>0</v>
      </c>
      <c r="L9" s="181">
        <v>0</v>
      </c>
      <c r="M9" s="66">
        <v>0</v>
      </c>
      <c r="N9" s="66">
        <v>0</v>
      </c>
      <c r="O9" s="181">
        <v>0</v>
      </c>
      <c r="P9" s="181">
        <v>0</v>
      </c>
    </row>
    <row r="10" spans="3:18">
      <c r="C10" s="127">
        <v>2</v>
      </c>
      <c r="D10" s="125" t="s">
        <v>856</v>
      </c>
      <c r="E10" s="46">
        <v>0</v>
      </c>
      <c r="F10" s="46">
        <v>0</v>
      </c>
      <c r="G10" s="136">
        <v>0</v>
      </c>
      <c r="H10" s="136">
        <v>0</v>
      </c>
      <c r="I10" s="46">
        <v>0</v>
      </c>
      <c r="J10" s="46">
        <v>0</v>
      </c>
      <c r="K10" s="136">
        <v>0</v>
      </c>
      <c r="L10" s="136">
        <v>0</v>
      </c>
      <c r="M10" s="46">
        <v>0</v>
      </c>
      <c r="N10" s="46">
        <v>0</v>
      </c>
      <c r="O10" s="136">
        <v>0</v>
      </c>
      <c r="P10" s="136">
        <v>0</v>
      </c>
    </row>
    <row r="11" spans="3:18">
      <c r="C11" s="127">
        <v>3</v>
      </c>
      <c r="D11" s="125" t="s">
        <v>812</v>
      </c>
      <c r="E11" s="46">
        <v>0</v>
      </c>
      <c r="F11" s="46">
        <v>0</v>
      </c>
      <c r="G11" s="136">
        <v>0</v>
      </c>
      <c r="H11" s="136">
        <v>0</v>
      </c>
      <c r="I11" s="46">
        <v>0</v>
      </c>
      <c r="J11" s="46">
        <v>0</v>
      </c>
      <c r="K11" s="136">
        <v>0</v>
      </c>
      <c r="L11" s="136">
        <v>0</v>
      </c>
      <c r="M11" s="46">
        <v>0</v>
      </c>
      <c r="N11" s="46">
        <v>0</v>
      </c>
      <c r="O11" s="136">
        <v>0</v>
      </c>
      <c r="P11" s="136">
        <v>0</v>
      </c>
    </row>
    <row r="12" spans="3:18">
      <c r="C12" s="127">
        <v>4</v>
      </c>
      <c r="D12" s="125" t="s">
        <v>813</v>
      </c>
      <c r="E12" s="46">
        <v>0</v>
      </c>
      <c r="F12" s="46">
        <v>0</v>
      </c>
      <c r="G12" s="136">
        <v>0</v>
      </c>
      <c r="H12" s="136">
        <v>0</v>
      </c>
      <c r="I12" s="46">
        <v>0</v>
      </c>
      <c r="J12" s="46">
        <v>0</v>
      </c>
      <c r="K12" s="136">
        <v>0</v>
      </c>
      <c r="L12" s="136">
        <v>0</v>
      </c>
      <c r="M12" s="46">
        <v>0</v>
      </c>
      <c r="N12" s="46">
        <v>0</v>
      </c>
      <c r="O12" s="136">
        <v>0</v>
      </c>
      <c r="P12" s="136">
        <v>0</v>
      </c>
    </row>
    <row r="13" spans="3:18">
      <c r="C13" s="127">
        <v>5</v>
      </c>
      <c r="D13" s="125" t="s">
        <v>814</v>
      </c>
      <c r="E13" s="46">
        <v>0</v>
      </c>
      <c r="F13" s="46">
        <v>0</v>
      </c>
      <c r="G13" s="136">
        <v>0</v>
      </c>
      <c r="H13" s="136">
        <v>0</v>
      </c>
      <c r="I13" s="46">
        <v>0</v>
      </c>
      <c r="J13" s="46">
        <v>0</v>
      </c>
      <c r="K13" s="136">
        <v>0</v>
      </c>
      <c r="L13" s="136">
        <v>0</v>
      </c>
      <c r="M13" s="46">
        <v>0</v>
      </c>
      <c r="N13" s="46">
        <v>0</v>
      </c>
      <c r="O13" s="136">
        <v>0</v>
      </c>
      <c r="P13" s="136">
        <v>0</v>
      </c>
    </row>
    <row r="14" spans="3:18">
      <c r="C14" s="127">
        <v>6</v>
      </c>
      <c r="D14" s="125" t="s">
        <v>570</v>
      </c>
      <c r="E14" s="46">
        <v>0</v>
      </c>
      <c r="F14" s="46">
        <v>0</v>
      </c>
      <c r="G14" s="136">
        <v>0</v>
      </c>
      <c r="H14" s="136">
        <v>0</v>
      </c>
      <c r="I14" s="46">
        <v>4855.3140000000003</v>
      </c>
      <c r="J14" s="46">
        <v>10095.419</v>
      </c>
      <c r="K14" s="136">
        <v>0</v>
      </c>
      <c r="L14" s="136">
        <v>0</v>
      </c>
      <c r="M14" s="46">
        <v>0</v>
      </c>
      <c r="N14" s="46">
        <v>0</v>
      </c>
      <c r="O14" s="136">
        <v>0</v>
      </c>
      <c r="P14" s="136">
        <v>14950.733</v>
      </c>
      <c r="R14" s="54"/>
    </row>
    <row r="15" spans="3:18">
      <c r="C15" s="127">
        <v>7</v>
      </c>
      <c r="D15" s="125" t="s">
        <v>576</v>
      </c>
      <c r="E15" s="46">
        <v>0</v>
      </c>
      <c r="F15" s="46">
        <v>0</v>
      </c>
      <c r="G15" s="136">
        <v>0</v>
      </c>
      <c r="H15" s="136">
        <v>0</v>
      </c>
      <c r="I15" s="46">
        <v>0</v>
      </c>
      <c r="J15" s="46">
        <v>0</v>
      </c>
      <c r="K15" s="136">
        <v>0</v>
      </c>
      <c r="L15" s="136">
        <v>0</v>
      </c>
      <c r="M15" s="46">
        <v>2331.8890000000001</v>
      </c>
      <c r="N15" s="46">
        <v>0</v>
      </c>
      <c r="O15" s="136">
        <v>0</v>
      </c>
      <c r="P15" s="136">
        <v>2331.8890000000001</v>
      </c>
    </row>
    <row r="16" spans="3:18">
      <c r="C16" s="127">
        <v>8</v>
      </c>
      <c r="D16" s="125" t="s">
        <v>574</v>
      </c>
      <c r="E16" s="46">
        <v>0</v>
      </c>
      <c r="F16" s="46">
        <v>0</v>
      </c>
      <c r="G16" s="136">
        <v>0</v>
      </c>
      <c r="H16" s="136">
        <v>0</v>
      </c>
      <c r="I16" s="46">
        <v>0</v>
      </c>
      <c r="J16" s="46">
        <v>0</v>
      </c>
      <c r="K16" s="136">
        <v>0</v>
      </c>
      <c r="L16" s="136">
        <v>0</v>
      </c>
      <c r="M16" s="46">
        <v>0</v>
      </c>
      <c r="N16" s="46">
        <v>0</v>
      </c>
      <c r="O16" s="136">
        <v>0</v>
      </c>
      <c r="P16" s="136">
        <v>0</v>
      </c>
    </row>
    <row r="17" spans="3:17" ht="22.5">
      <c r="C17" s="127">
        <v>9</v>
      </c>
      <c r="D17" s="125" t="s">
        <v>817</v>
      </c>
      <c r="E17" s="46">
        <v>0</v>
      </c>
      <c r="F17" s="46">
        <v>0</v>
      </c>
      <c r="G17" s="136">
        <v>0</v>
      </c>
      <c r="H17" s="136">
        <v>0</v>
      </c>
      <c r="I17" s="46">
        <v>0</v>
      </c>
      <c r="J17" s="46">
        <v>0</v>
      </c>
      <c r="K17" s="136">
        <v>0</v>
      </c>
      <c r="L17" s="136">
        <v>0</v>
      </c>
      <c r="M17" s="46">
        <v>0</v>
      </c>
      <c r="N17" s="46">
        <v>0</v>
      </c>
      <c r="O17" s="136">
        <v>0</v>
      </c>
      <c r="P17" s="136">
        <v>0</v>
      </c>
    </row>
    <row r="18" spans="3:17" ht="15.75" thickBot="1">
      <c r="C18" s="171">
        <v>10</v>
      </c>
      <c r="D18" s="167" t="s">
        <v>819</v>
      </c>
      <c r="E18" s="168">
        <v>0</v>
      </c>
      <c r="F18" s="168">
        <v>0</v>
      </c>
      <c r="G18" s="178">
        <v>0</v>
      </c>
      <c r="H18" s="178">
        <v>0</v>
      </c>
      <c r="I18" s="168">
        <v>0</v>
      </c>
      <c r="J18" s="168">
        <v>0</v>
      </c>
      <c r="K18" s="178">
        <v>0</v>
      </c>
      <c r="L18" s="178">
        <v>0</v>
      </c>
      <c r="M18" s="168">
        <v>0</v>
      </c>
      <c r="N18" s="168">
        <v>0</v>
      </c>
      <c r="O18" s="178">
        <v>0</v>
      </c>
      <c r="P18" s="178">
        <v>0</v>
      </c>
    </row>
    <row r="19" spans="3:17" ht="15.75" thickBot="1">
      <c r="C19" s="309">
        <v>11</v>
      </c>
      <c r="D19" s="306" t="s">
        <v>458</v>
      </c>
      <c r="E19" s="260">
        <v>0</v>
      </c>
      <c r="F19" s="260">
        <v>0</v>
      </c>
      <c r="G19" s="316">
        <v>0</v>
      </c>
      <c r="H19" s="316">
        <v>0</v>
      </c>
      <c r="I19" s="260">
        <v>4855.3140000000003</v>
      </c>
      <c r="J19" s="260">
        <v>10095.419</v>
      </c>
      <c r="K19" s="316">
        <v>0</v>
      </c>
      <c r="L19" s="316">
        <v>0</v>
      </c>
      <c r="M19" s="260">
        <v>2331.8890000000001</v>
      </c>
      <c r="N19" s="260">
        <v>0</v>
      </c>
      <c r="O19" s="316">
        <v>0</v>
      </c>
      <c r="P19" s="316">
        <v>17282.621999999999</v>
      </c>
      <c r="Q19" s="262"/>
    </row>
    <row r="21" spans="3:17">
      <c r="D21" s="54"/>
    </row>
  </sheetData>
  <sheetProtection algorithmName="SHA-512" hashValue="Wn5W7FbRNQ0O+QjtT2rIOpD7DGTacKp/OyNLpit/KaLSDGQHpwPynPTG8j/5wkORdMtnN4MqyTpcrXDg+18WMA==" saltValue="6UhOKF2vOtK4Srua3hsG0A==" spinCount="100000" sheet="1" formatCells="0" formatColumns="0" formatRows="0" insertHyperlinks="0" sort="0" autoFilter="0" pivotTables="0"/>
  <mergeCells count="4">
    <mergeCell ref="C4:D4"/>
    <mergeCell ref="E6:O6"/>
    <mergeCell ref="C6:C8"/>
    <mergeCell ref="D6:D8"/>
  </mergeCells>
  <pageMargins left="0.70866141732283472" right="0.70866141732283472" top="0.74803149606299213" bottom="0.74803149606299213" header="0.31496062992125978" footer="0.31496062992125978"/>
  <pageSetup paperSize="9" scale="64" orientation="landscape"/>
  <headerFooter>
    <oddHeader>&amp;CPL
Załącznik XXV</oddHeader>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C9D239"/>
  </sheetPr>
  <dimension ref="C3:R20"/>
  <sheetViews>
    <sheetView showGridLines="0" zoomScaleNormal="100" workbookViewId="0"/>
  </sheetViews>
  <sheetFormatPr defaultColWidth="9.140625" defaultRowHeight="15"/>
  <cols>
    <col min="1" max="1" width="2.5703125" style="23" customWidth="1"/>
    <col min="2" max="2" width="9.140625" style="23" customWidth="1"/>
    <col min="3" max="3" width="3.28515625" style="23" customWidth="1"/>
    <col min="4" max="4" width="23.7109375" style="23" customWidth="1"/>
    <col min="5" max="6" width="14.42578125" style="23" customWidth="1"/>
    <col min="7" max="7" width="0.42578125" style="23" customWidth="1"/>
    <col min="8" max="9" width="14.42578125" style="23" customWidth="1"/>
    <col min="10" max="10" width="0.5703125" style="23" customWidth="1"/>
    <col min="11" max="12" width="14.42578125" style="23" customWidth="1"/>
    <col min="13" max="13" width="0.5703125" style="23" customWidth="1"/>
    <col min="14" max="15" width="14.42578125" style="23" customWidth="1"/>
    <col min="16" max="16" width="9.140625" style="23" customWidth="1"/>
    <col min="17" max="16384" width="9.140625" style="23"/>
  </cols>
  <sheetData>
    <row r="3" spans="3:15" ht="21" customHeight="1">
      <c r="C3" s="26" t="s">
        <v>91</v>
      </c>
    </row>
    <row r="4" spans="3:15">
      <c r="C4" s="826" t="s">
        <v>1003</v>
      </c>
      <c r="D4" s="849"/>
    </row>
    <row r="5" spans="3:15" ht="15.75" thickBot="1"/>
    <row r="6" spans="3:15" ht="16.149999999999999" customHeight="1">
      <c r="C6" s="262"/>
      <c r="D6" s="317"/>
      <c r="E6" s="564" t="s">
        <v>110</v>
      </c>
      <c r="F6" s="564" t="s">
        <v>111</v>
      </c>
      <c r="G6" s="564"/>
      <c r="H6" s="564" t="s">
        <v>112</v>
      </c>
      <c r="I6" s="564" t="s">
        <v>148</v>
      </c>
      <c r="J6" s="564"/>
      <c r="K6" s="564" t="s">
        <v>149</v>
      </c>
      <c r="L6" s="564" t="s">
        <v>215</v>
      </c>
      <c r="M6" s="564"/>
      <c r="N6" s="564" t="s">
        <v>216</v>
      </c>
      <c r="O6" s="564" t="s">
        <v>238</v>
      </c>
    </row>
    <row r="7" spans="3:15" ht="16.149999999999999" customHeight="1">
      <c r="C7" s="295"/>
      <c r="D7" s="317"/>
      <c r="E7" s="941" t="s">
        <v>857</v>
      </c>
      <c r="F7" s="873"/>
      <c r="G7" s="873"/>
      <c r="H7" s="873"/>
      <c r="I7" s="873"/>
      <c r="J7" s="313"/>
      <c r="K7" s="941" t="s">
        <v>858</v>
      </c>
      <c r="L7" s="873"/>
      <c r="M7" s="873"/>
      <c r="N7" s="873"/>
      <c r="O7" s="873"/>
    </row>
    <row r="8" spans="3:15" ht="30.75" customHeight="1" thickBot="1">
      <c r="C8" s="295"/>
      <c r="D8" s="911" t="s">
        <v>859</v>
      </c>
      <c r="E8" s="942" t="s">
        <v>860</v>
      </c>
      <c r="F8" s="943"/>
      <c r="G8" s="313"/>
      <c r="H8" s="942" t="s">
        <v>861</v>
      </c>
      <c r="I8" s="943"/>
      <c r="J8" s="313"/>
      <c r="K8" s="942" t="s">
        <v>860</v>
      </c>
      <c r="L8" s="943"/>
      <c r="M8" s="313"/>
      <c r="N8" s="942" t="s">
        <v>861</v>
      </c>
      <c r="O8" s="943"/>
    </row>
    <row r="9" spans="3:15" ht="16.899999999999999" customHeight="1" thickTop="1" thickBot="1">
      <c r="C9" s="318"/>
      <c r="D9" s="901"/>
      <c r="E9" s="409" t="s">
        <v>862</v>
      </c>
      <c r="F9" s="409" t="s">
        <v>863</v>
      </c>
      <c r="G9" s="409"/>
      <c r="H9" s="409" t="s">
        <v>862</v>
      </c>
      <c r="I9" s="409" t="s">
        <v>863</v>
      </c>
      <c r="J9" s="409"/>
      <c r="K9" s="409" t="s">
        <v>862</v>
      </c>
      <c r="L9" s="409" t="s">
        <v>863</v>
      </c>
      <c r="M9" s="409"/>
      <c r="N9" s="409" t="s">
        <v>862</v>
      </c>
      <c r="O9" s="409" t="s">
        <v>863</v>
      </c>
    </row>
    <row r="10" spans="3:15" ht="23.25" thickTop="1">
      <c r="C10" s="319">
        <v>1</v>
      </c>
      <c r="D10" s="179" t="s">
        <v>864</v>
      </c>
      <c r="E10" s="66">
        <v>0</v>
      </c>
      <c r="F10" s="66">
        <v>0</v>
      </c>
      <c r="G10" s="66"/>
      <c r="H10" s="66">
        <v>0</v>
      </c>
      <c r="I10" s="66">
        <v>0</v>
      </c>
      <c r="J10" s="66"/>
      <c r="K10" s="66">
        <v>0</v>
      </c>
      <c r="L10" s="181">
        <v>0</v>
      </c>
      <c r="M10" s="181"/>
      <c r="N10" s="181">
        <v>0</v>
      </c>
      <c r="O10" s="181">
        <v>0</v>
      </c>
    </row>
    <row r="11" spans="3:15">
      <c r="C11" s="127">
        <v>2</v>
      </c>
      <c r="D11" s="134" t="s">
        <v>865</v>
      </c>
      <c r="E11" s="46">
        <v>0</v>
      </c>
      <c r="F11" s="46">
        <v>0</v>
      </c>
      <c r="G11" s="46"/>
      <c r="H11" s="46">
        <v>0</v>
      </c>
      <c r="I11" s="46">
        <v>0</v>
      </c>
      <c r="J11" s="46"/>
      <c r="K11" s="46">
        <v>0</v>
      </c>
      <c r="L11" s="136">
        <v>0</v>
      </c>
      <c r="M11" s="136"/>
      <c r="N11" s="136">
        <v>0</v>
      </c>
      <c r="O11" s="136">
        <v>0</v>
      </c>
    </row>
    <row r="12" spans="3:15" ht="22.5">
      <c r="C12" s="127">
        <v>3</v>
      </c>
      <c r="D12" s="134" t="s">
        <v>866</v>
      </c>
      <c r="E12" s="46">
        <v>0</v>
      </c>
      <c r="F12" s="46">
        <v>0</v>
      </c>
      <c r="G12" s="46"/>
      <c r="H12" s="46">
        <v>0</v>
      </c>
      <c r="I12" s="46">
        <v>0</v>
      </c>
      <c r="J12" s="46"/>
      <c r="K12" s="46">
        <v>0</v>
      </c>
      <c r="L12" s="136">
        <v>0</v>
      </c>
      <c r="M12" s="136"/>
      <c r="N12" s="136">
        <v>0</v>
      </c>
      <c r="O12" s="136">
        <v>0</v>
      </c>
    </row>
    <row r="13" spans="3:15" ht="22.15" customHeight="1">
      <c r="C13" s="127">
        <v>4</v>
      </c>
      <c r="D13" s="134" t="s">
        <v>867</v>
      </c>
      <c r="E13" s="46">
        <v>0</v>
      </c>
      <c r="F13" s="46">
        <v>0</v>
      </c>
      <c r="G13" s="46"/>
      <c r="H13" s="46">
        <v>0</v>
      </c>
      <c r="I13" s="46">
        <v>0</v>
      </c>
      <c r="J13" s="46"/>
      <c r="K13" s="46">
        <v>0</v>
      </c>
      <c r="L13" s="136">
        <v>0</v>
      </c>
      <c r="M13" s="136"/>
      <c r="N13" s="136">
        <v>0</v>
      </c>
      <c r="O13" s="136">
        <v>0</v>
      </c>
    </row>
    <row r="14" spans="3:15" ht="33.75">
      <c r="C14" s="127">
        <v>5</v>
      </c>
      <c r="D14" s="134" t="s">
        <v>868</v>
      </c>
      <c r="E14" s="46">
        <v>0</v>
      </c>
      <c r="F14" s="46">
        <v>0</v>
      </c>
      <c r="G14" s="46"/>
      <c r="H14" s="46">
        <v>0</v>
      </c>
      <c r="I14" s="46">
        <v>0</v>
      </c>
      <c r="J14" s="46"/>
      <c r="K14" s="46">
        <v>0</v>
      </c>
      <c r="L14" s="136">
        <v>0</v>
      </c>
      <c r="M14" s="136"/>
      <c r="N14" s="136">
        <v>0</v>
      </c>
      <c r="O14" s="136">
        <v>0</v>
      </c>
    </row>
    <row r="15" spans="3:15">
      <c r="C15" s="127">
        <v>6</v>
      </c>
      <c r="D15" s="134" t="s">
        <v>869</v>
      </c>
      <c r="E15" s="46">
        <v>0</v>
      </c>
      <c r="F15" s="46">
        <v>0</v>
      </c>
      <c r="G15" s="46"/>
      <c r="H15" s="46">
        <v>0</v>
      </c>
      <c r="I15" s="46">
        <v>0</v>
      </c>
      <c r="J15" s="46"/>
      <c r="K15" s="46">
        <v>0</v>
      </c>
      <c r="L15" s="136">
        <v>0</v>
      </c>
      <c r="M15" s="136"/>
      <c r="N15" s="136">
        <v>0</v>
      </c>
      <c r="O15" s="136">
        <v>0</v>
      </c>
    </row>
    <row r="16" spans="3:15">
      <c r="C16" s="127">
        <v>7</v>
      </c>
      <c r="D16" s="134" t="s">
        <v>870</v>
      </c>
      <c r="E16" s="46">
        <v>0</v>
      </c>
      <c r="F16" s="46">
        <v>0</v>
      </c>
      <c r="G16" s="46"/>
      <c r="H16" s="46">
        <v>0</v>
      </c>
      <c r="I16" s="46">
        <v>0</v>
      </c>
      <c r="J16" s="46"/>
      <c r="K16" s="46">
        <v>0</v>
      </c>
      <c r="L16" s="136">
        <v>0</v>
      </c>
      <c r="M16" s="136"/>
      <c r="N16" s="136">
        <v>0</v>
      </c>
      <c r="O16" s="136">
        <v>0</v>
      </c>
    </row>
    <row r="17" spans="3:18" ht="15.75" thickBot="1">
      <c r="C17" s="171">
        <v>8</v>
      </c>
      <c r="D17" s="176" t="s">
        <v>786</v>
      </c>
      <c r="E17" s="168">
        <v>0</v>
      </c>
      <c r="F17" s="168">
        <v>0</v>
      </c>
      <c r="G17" s="168"/>
      <c r="H17" s="168">
        <v>0</v>
      </c>
      <c r="I17" s="168">
        <v>0</v>
      </c>
      <c r="J17" s="168"/>
      <c r="K17" s="168">
        <v>0</v>
      </c>
      <c r="L17" s="178">
        <v>0</v>
      </c>
      <c r="M17" s="178"/>
      <c r="N17" s="178">
        <v>0</v>
      </c>
      <c r="O17" s="178">
        <v>0</v>
      </c>
    </row>
    <row r="18" spans="3:18" ht="15.75" thickBot="1">
      <c r="C18" s="311">
        <v>9</v>
      </c>
      <c r="D18" s="408" t="s">
        <v>147</v>
      </c>
      <c r="E18" s="260">
        <v>0</v>
      </c>
      <c r="F18" s="260">
        <v>0</v>
      </c>
      <c r="G18" s="260"/>
      <c r="H18" s="260">
        <v>0</v>
      </c>
      <c r="I18" s="260">
        <v>0</v>
      </c>
      <c r="J18" s="260"/>
      <c r="K18" s="260">
        <v>0</v>
      </c>
      <c r="L18" s="260">
        <v>0</v>
      </c>
      <c r="M18" s="260"/>
      <c r="N18" s="260">
        <v>0</v>
      </c>
      <c r="O18" s="260">
        <v>0</v>
      </c>
    </row>
    <row r="19" spans="3:18">
      <c r="D19" s="139"/>
      <c r="E19" s="139"/>
      <c r="F19" s="139"/>
      <c r="G19" s="139"/>
      <c r="H19" s="139"/>
      <c r="I19" s="139"/>
      <c r="J19" s="139"/>
      <c r="K19" s="139"/>
      <c r="L19" s="139"/>
      <c r="M19" s="139"/>
      <c r="N19" s="139"/>
      <c r="O19" s="139"/>
    </row>
    <row r="20" spans="3:18">
      <c r="R20" s="54"/>
    </row>
  </sheetData>
  <sheetProtection algorithmName="SHA-512" hashValue="pBuiJrF92fBeemS1V2ZPFmSqqUTefYCS/5wRb94t0rvu6Q2OpPocbsAqxpT3jHmiJEEuDx2/AKQViJ6l+K78Fg==" saltValue="YOGQy+1rpMkaqtsuAU6MDQ==" spinCount="100000" sheet="1" formatCells="0" formatColumns="0" formatRows="0" insertHyperlinks="0" sort="0" autoFilter="0" pivotTables="0"/>
  <mergeCells count="8">
    <mergeCell ref="C4:D4"/>
    <mergeCell ref="E7:I7"/>
    <mergeCell ref="K7:O7"/>
    <mergeCell ref="D8:D9"/>
    <mergeCell ref="E8:F8"/>
    <mergeCell ref="H8:I8"/>
    <mergeCell ref="K8:L8"/>
    <mergeCell ref="N8:O8"/>
  </mergeCells>
  <pageMargins left="0.70866141732283472" right="0.70866141732283472" top="0.74803149606299213" bottom="0.74803149606299213" header="0.31496062992125978" footer="0.31496062992125978"/>
  <pageSetup paperSize="9" scale="90" fitToWidth="0" fitToHeight="0" orientation="landscape"/>
  <headerFooter>
    <oddHeader>&amp;CPL
Załącznik XXV</oddHeader>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C9D239"/>
  </sheetPr>
  <dimension ref="C3:J17"/>
  <sheetViews>
    <sheetView showGridLines="0" zoomScaleNormal="100" workbookViewId="0"/>
  </sheetViews>
  <sheetFormatPr defaultColWidth="9.140625" defaultRowHeight="15"/>
  <cols>
    <col min="1" max="1" width="2.28515625" style="23" customWidth="1"/>
    <col min="2" max="2" width="9.140625" style="23" customWidth="1"/>
    <col min="3" max="3" width="2.7109375" style="23" customWidth="1"/>
    <col min="4" max="4" width="37.42578125" style="23" customWidth="1"/>
    <col min="5" max="6" width="18.140625" style="23" customWidth="1"/>
    <col min="7" max="7" width="9.140625" style="23" customWidth="1"/>
    <col min="8" max="16384" width="9.140625" style="23"/>
  </cols>
  <sheetData>
    <row r="3" spans="3:10" ht="21" customHeight="1">
      <c r="C3" s="41" t="s">
        <v>92</v>
      </c>
    </row>
    <row r="4" spans="3:10">
      <c r="C4" s="826" t="s">
        <v>1003</v>
      </c>
      <c r="D4" s="849"/>
    </row>
    <row r="5" spans="3:10" ht="15.75" thickBot="1">
      <c r="D5" s="114"/>
      <c r="E5" s="296"/>
      <c r="F5" s="296"/>
    </row>
    <row r="6" spans="3:10" ht="16.149999999999999" customHeight="1" thickBot="1">
      <c r="D6" s="133"/>
      <c r="E6" s="529" t="s">
        <v>110</v>
      </c>
      <c r="F6" s="529" t="s">
        <v>111</v>
      </c>
    </row>
    <row r="7" spans="3:10" ht="16.149999999999999" customHeight="1" thickBot="1">
      <c r="C7" s="565"/>
      <c r="D7" s="565"/>
      <c r="E7" s="515" t="s">
        <v>871</v>
      </c>
      <c r="F7" s="515" t="s">
        <v>872</v>
      </c>
    </row>
    <row r="8" spans="3:10" ht="16.899999999999999" customHeight="1" thickBot="1">
      <c r="C8" s="566" t="s">
        <v>873</v>
      </c>
      <c r="D8" s="567"/>
      <c r="E8" s="568"/>
      <c r="F8" s="568"/>
      <c r="J8" s="54"/>
    </row>
    <row r="9" spans="3:10">
      <c r="C9" s="174">
        <v>1</v>
      </c>
      <c r="D9" s="182" t="s">
        <v>874</v>
      </c>
      <c r="E9" s="66">
        <v>0</v>
      </c>
      <c r="F9" s="66">
        <v>0</v>
      </c>
    </row>
    <row r="10" spans="3:10">
      <c r="C10" s="127">
        <v>2</v>
      </c>
      <c r="D10" s="142" t="s">
        <v>875</v>
      </c>
      <c r="E10" s="46">
        <v>0</v>
      </c>
      <c r="F10" s="46">
        <v>0</v>
      </c>
    </row>
    <row r="11" spans="3:10">
      <c r="C11" s="127">
        <v>3</v>
      </c>
      <c r="D11" s="142" t="s">
        <v>876</v>
      </c>
      <c r="E11" s="46">
        <v>0</v>
      </c>
      <c r="F11" s="46">
        <v>0</v>
      </c>
    </row>
    <row r="12" spans="3:10">
      <c r="C12" s="127">
        <v>4</v>
      </c>
      <c r="D12" s="142" t="s">
        <v>877</v>
      </c>
      <c r="E12" s="46">
        <v>0</v>
      </c>
      <c r="F12" s="46">
        <v>0</v>
      </c>
    </row>
    <row r="13" spans="3:10">
      <c r="C13" s="127">
        <v>5</v>
      </c>
      <c r="D13" s="142" t="s">
        <v>878</v>
      </c>
      <c r="E13" s="46">
        <v>0</v>
      </c>
      <c r="F13" s="46">
        <v>0</v>
      </c>
    </row>
    <row r="14" spans="3:10" ht="15.75" thickBot="1">
      <c r="C14" s="571">
        <v>6</v>
      </c>
      <c r="D14" s="572" t="s">
        <v>879</v>
      </c>
      <c r="E14" s="469">
        <v>0</v>
      </c>
      <c r="F14" s="469">
        <v>0</v>
      </c>
    </row>
    <row r="15" spans="3:10" ht="15.75" customHeight="1" thickBot="1">
      <c r="C15" s="566" t="s">
        <v>880</v>
      </c>
      <c r="D15" s="567"/>
      <c r="E15" s="567"/>
      <c r="F15" s="567"/>
    </row>
    <row r="16" spans="3:10">
      <c r="C16" s="174">
        <v>7</v>
      </c>
      <c r="D16" s="182" t="s">
        <v>881</v>
      </c>
      <c r="E16" s="66">
        <v>0</v>
      </c>
      <c r="F16" s="66">
        <v>0</v>
      </c>
      <c r="J16" s="54"/>
    </row>
    <row r="17" spans="3:6" ht="15.75" thickBot="1">
      <c r="C17" s="569">
        <v>8</v>
      </c>
      <c r="D17" s="570" t="s">
        <v>882</v>
      </c>
      <c r="E17" s="472">
        <v>0</v>
      </c>
      <c r="F17" s="472">
        <v>0</v>
      </c>
    </row>
  </sheetData>
  <sheetProtection algorithmName="SHA-512" hashValue="O5HizrRxzR2+x0jMsa2CXCI6BF0UrxuP0n1KIeYLv2q2zVeQ6e5IsmwKry1aO+Rv5AG4HFrXBHq+eUTBEK71bA==" saltValue="bIWT+VXT5pvd+jC1r2HlOg==" spinCount="100000" sheet="1" formatCells="0" formatColumns="0" formatRows="0" insertHyperlinks="0" sort="0" autoFilter="0" pivotTables="0"/>
  <mergeCells count="1">
    <mergeCell ref="C4:D4"/>
  </mergeCells>
  <pageMargins left="0.70866141732283472" right="0.70866141732283472" top="0.74803149606299213" bottom="0.74803149606299213" header="0.31496062992125978" footer="0.31496062992125978"/>
  <pageSetup paperSize="9" fitToWidth="0" fitToHeight="0" orientation="landscape"/>
  <headerFooter>
    <oddHeader>&amp;CPL
Załącznik XXV</oddHeader>
    <oddFooter>&amp;C&amp;P</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C9D239"/>
    <pageSetUpPr fitToPage="1"/>
  </sheetPr>
  <dimension ref="C3:F27"/>
  <sheetViews>
    <sheetView showGridLines="0" zoomScaleNormal="100" workbookViewId="0"/>
  </sheetViews>
  <sheetFormatPr defaultColWidth="9.140625" defaultRowHeight="15"/>
  <cols>
    <col min="1" max="1" width="2.7109375" style="25" customWidth="1"/>
    <col min="2" max="2" width="6.85546875" style="25" customWidth="1"/>
    <col min="3" max="3" width="4.42578125" style="25" customWidth="1"/>
    <col min="4" max="4" width="86.7109375" style="25" customWidth="1"/>
    <col min="5" max="5" width="16.28515625" style="25" customWidth="1"/>
    <col min="6" max="6" width="18.7109375" style="25" customWidth="1"/>
    <col min="7" max="7" width="9.140625" style="25" customWidth="1"/>
    <col min="8" max="16384" width="9.140625" style="25"/>
  </cols>
  <sheetData>
    <row r="3" spans="3:6" ht="21" customHeight="1">
      <c r="C3" s="144" t="s">
        <v>93</v>
      </c>
    </row>
    <row r="4" spans="3:6">
      <c r="C4" s="826" t="s">
        <v>1003</v>
      </c>
      <c r="D4" s="827"/>
    </row>
    <row r="5" spans="3:6" ht="20.100000000000001" customHeight="1" thickBot="1">
      <c r="C5" s="145"/>
      <c r="D5" s="146"/>
      <c r="E5" s="320"/>
      <c r="F5" s="320"/>
    </row>
    <row r="6" spans="3:6" ht="20.100000000000001" customHeight="1" thickBot="1">
      <c r="C6" s="145"/>
      <c r="D6" s="146"/>
      <c r="E6" s="529" t="s">
        <v>110</v>
      </c>
      <c r="F6" s="529" t="s">
        <v>111</v>
      </c>
    </row>
    <row r="7" spans="3:6" ht="30" customHeight="1" thickBot="1">
      <c r="C7" s="573"/>
      <c r="D7" s="574"/>
      <c r="E7" s="538" t="s">
        <v>883</v>
      </c>
      <c r="F7" s="538" t="s">
        <v>835</v>
      </c>
    </row>
    <row r="8" spans="3:6" ht="20.100000000000001" customHeight="1">
      <c r="C8" s="150">
        <v>1</v>
      </c>
      <c r="D8" s="183" t="s">
        <v>884</v>
      </c>
      <c r="E8" s="184"/>
      <c r="F8" s="151">
        <v>0</v>
      </c>
    </row>
    <row r="9" spans="3:6" ht="37.5" customHeight="1">
      <c r="C9" s="127">
        <v>2</v>
      </c>
      <c r="D9" s="147" t="s">
        <v>885</v>
      </c>
      <c r="E9" s="46">
        <v>0</v>
      </c>
      <c r="F9" s="46">
        <v>0</v>
      </c>
    </row>
    <row r="10" spans="3:6" ht="20.100000000000001" customHeight="1">
      <c r="C10" s="127">
        <v>3</v>
      </c>
      <c r="D10" s="147" t="s">
        <v>886</v>
      </c>
      <c r="E10" s="46">
        <v>0</v>
      </c>
      <c r="F10" s="46">
        <v>0</v>
      </c>
    </row>
    <row r="11" spans="3:6" ht="20.100000000000001" customHeight="1">
      <c r="C11" s="127">
        <v>4</v>
      </c>
      <c r="D11" s="147" t="s">
        <v>887</v>
      </c>
      <c r="E11" s="46">
        <v>0</v>
      </c>
      <c r="F11" s="46">
        <v>0</v>
      </c>
    </row>
    <row r="12" spans="3:6" ht="20.100000000000001" customHeight="1">
      <c r="C12" s="127">
        <v>5</v>
      </c>
      <c r="D12" s="147" t="s">
        <v>888</v>
      </c>
      <c r="E12" s="46">
        <v>0</v>
      </c>
      <c r="F12" s="46">
        <v>0</v>
      </c>
    </row>
    <row r="13" spans="3:6" ht="20.100000000000001" customHeight="1">
      <c r="C13" s="127">
        <v>6</v>
      </c>
      <c r="D13" s="147" t="s">
        <v>889</v>
      </c>
      <c r="E13" s="46">
        <v>0</v>
      </c>
      <c r="F13" s="46">
        <v>0</v>
      </c>
    </row>
    <row r="14" spans="3:6" ht="20.100000000000001" customHeight="1">
      <c r="C14" s="127">
        <v>7</v>
      </c>
      <c r="D14" s="147" t="s">
        <v>890</v>
      </c>
      <c r="E14" s="46">
        <v>0</v>
      </c>
      <c r="F14" s="135"/>
    </row>
    <row r="15" spans="3:6" ht="20.100000000000001" customHeight="1">
      <c r="C15" s="127">
        <v>8</v>
      </c>
      <c r="D15" s="147" t="s">
        <v>891</v>
      </c>
      <c r="E15" s="46">
        <v>0</v>
      </c>
      <c r="F15" s="46">
        <v>0</v>
      </c>
    </row>
    <row r="16" spans="3:6" ht="20.100000000000001" customHeight="1">
      <c r="C16" s="127">
        <v>9</v>
      </c>
      <c r="D16" s="147" t="s">
        <v>892</v>
      </c>
      <c r="E16" s="46">
        <v>0</v>
      </c>
      <c r="F16" s="46">
        <v>0</v>
      </c>
    </row>
    <row r="17" spans="3:6" ht="20.100000000000001" customHeight="1">
      <c r="C17" s="127">
        <v>10</v>
      </c>
      <c r="D17" s="147" t="s">
        <v>893</v>
      </c>
      <c r="E17" s="46">
        <v>0</v>
      </c>
      <c r="F17" s="46">
        <v>0</v>
      </c>
    </row>
    <row r="18" spans="3:6" ht="20.100000000000001" customHeight="1">
      <c r="C18" s="143">
        <v>11</v>
      </c>
      <c r="D18" s="148" t="s">
        <v>894</v>
      </c>
      <c r="E18" s="149"/>
      <c r="F18" s="52">
        <v>0</v>
      </c>
    </row>
    <row r="19" spans="3:6" ht="44.1" customHeight="1">
      <c r="C19" s="127">
        <v>12</v>
      </c>
      <c r="D19" s="147" t="s">
        <v>895</v>
      </c>
      <c r="E19" s="46">
        <v>0</v>
      </c>
      <c r="F19" s="46">
        <v>0</v>
      </c>
    </row>
    <row r="20" spans="3:6" ht="20.100000000000001" customHeight="1">
      <c r="C20" s="127">
        <v>13</v>
      </c>
      <c r="D20" s="147" t="s">
        <v>886</v>
      </c>
      <c r="E20" s="46">
        <v>0</v>
      </c>
      <c r="F20" s="46">
        <v>0</v>
      </c>
    </row>
    <row r="21" spans="3:6" ht="20.100000000000001" customHeight="1">
      <c r="C21" s="127">
        <v>14</v>
      </c>
      <c r="D21" s="147" t="s">
        <v>887</v>
      </c>
      <c r="E21" s="46">
        <v>0</v>
      </c>
      <c r="F21" s="46">
        <v>0</v>
      </c>
    </row>
    <row r="22" spans="3:6" ht="20.100000000000001" customHeight="1">
      <c r="C22" s="127">
        <v>15</v>
      </c>
      <c r="D22" s="147" t="s">
        <v>888</v>
      </c>
      <c r="E22" s="46">
        <v>0</v>
      </c>
      <c r="F22" s="46">
        <v>0</v>
      </c>
    </row>
    <row r="23" spans="3:6" ht="20.100000000000001" customHeight="1">
      <c r="C23" s="127">
        <v>16</v>
      </c>
      <c r="D23" s="147" t="s">
        <v>889</v>
      </c>
      <c r="E23" s="46">
        <v>0</v>
      </c>
      <c r="F23" s="46">
        <v>0</v>
      </c>
    </row>
    <row r="24" spans="3:6" ht="20.100000000000001" customHeight="1">
      <c r="C24" s="127">
        <v>17</v>
      </c>
      <c r="D24" s="147" t="s">
        <v>890</v>
      </c>
      <c r="E24" s="46">
        <v>0</v>
      </c>
      <c r="F24" s="135"/>
    </row>
    <row r="25" spans="3:6" ht="20.100000000000001" customHeight="1">
      <c r="C25" s="127">
        <v>18</v>
      </c>
      <c r="D25" s="147" t="s">
        <v>891</v>
      </c>
      <c r="E25" s="46">
        <v>0</v>
      </c>
      <c r="F25" s="46">
        <v>0</v>
      </c>
    </row>
    <row r="26" spans="3:6" ht="20.100000000000001" customHeight="1">
      <c r="C26" s="127">
        <v>19</v>
      </c>
      <c r="D26" s="147" t="s">
        <v>892</v>
      </c>
      <c r="E26" s="46">
        <v>0</v>
      </c>
      <c r="F26" s="46">
        <v>0</v>
      </c>
    </row>
    <row r="27" spans="3:6" ht="20.100000000000001" customHeight="1" thickBot="1">
      <c r="C27" s="569">
        <v>20</v>
      </c>
      <c r="D27" s="575" t="s">
        <v>893</v>
      </c>
      <c r="E27" s="472">
        <v>0</v>
      </c>
      <c r="F27" s="472">
        <v>0</v>
      </c>
    </row>
  </sheetData>
  <sheetProtection algorithmName="SHA-512" hashValue="aJoAWxYjTp7BzDm5Wi52GvfZrtfzDThBOOe01EC6Kbz62BFaJ3b82mgIopLrp70JcUqTYTGhp8xhp6L9FleOzg==" saltValue="U7aBNqsZbFkm4gwTRoDQBQ==" spinCount="100000" sheet="1" formatCells="0" formatColumns="0" formatRows="0" insertHyperlinks="0" sort="0" autoFilter="0" pivotTables="0"/>
  <mergeCells count="1">
    <mergeCell ref="C4:D4"/>
  </mergeCells>
  <pageMargins left="0.70866141732283472" right="0.70866141732283472" top="0.74803149606299213" bottom="0.74803149606299213" header="0.31496062992125978" footer="0.31496062992125978"/>
  <pageSetup paperSize="9" scale="87" orientation="landscape"/>
  <headerFooter>
    <oddHeader>&amp;CPL 
Załącznik XXV</oddHeader>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C9D239"/>
    <pageSetUpPr fitToPage="1"/>
  </sheetPr>
  <dimension ref="C3:I18"/>
  <sheetViews>
    <sheetView showGridLines="0" zoomScaleNormal="100" workbookViewId="0"/>
  </sheetViews>
  <sheetFormatPr defaultColWidth="11.42578125" defaultRowHeight="15"/>
  <cols>
    <col min="1" max="1" width="2.28515625" style="23" customWidth="1"/>
    <col min="2" max="2" width="11.42578125" style="23" customWidth="1"/>
    <col min="3" max="3" width="2.5703125" style="23" customWidth="1"/>
    <col min="4" max="4" width="41.7109375" style="23" customWidth="1"/>
    <col min="5" max="5" width="22.7109375" style="23" customWidth="1"/>
    <col min="6" max="6" width="15.28515625" style="23" customWidth="1"/>
    <col min="7" max="7" width="11.42578125" style="23" customWidth="1"/>
    <col min="8" max="8" width="50.7109375" style="23" customWidth="1"/>
    <col min="9" max="9" width="7.42578125" style="23" customWidth="1"/>
    <col min="10" max="10" width="42" style="23" customWidth="1"/>
    <col min="11" max="11" width="11.42578125" style="23" customWidth="1"/>
    <col min="12" max="16384" width="11.42578125" style="23"/>
  </cols>
  <sheetData>
    <row r="3" spans="3:9" s="49" customFormat="1" ht="21" customHeight="1">
      <c r="C3" s="76" t="s">
        <v>95</v>
      </c>
      <c r="D3" s="152"/>
      <c r="E3" s="56"/>
      <c r="F3" s="56"/>
    </row>
    <row r="4" spans="3:9" s="49" customFormat="1" ht="17.45" customHeight="1">
      <c r="C4" s="826" t="s">
        <v>1003</v>
      </c>
      <c r="D4" s="944"/>
      <c r="E4" s="56"/>
      <c r="F4" s="56"/>
    </row>
    <row r="5" spans="3:9" s="49" customFormat="1" ht="17.45" customHeight="1" thickBot="1">
      <c r="E5" s="56"/>
      <c r="F5" s="56"/>
    </row>
    <row r="6" spans="3:9" ht="16.149999999999999" customHeight="1">
      <c r="C6" s="139"/>
      <c r="D6" s="139"/>
      <c r="E6" s="564" t="s">
        <v>110</v>
      </c>
    </row>
    <row r="7" spans="3:9" ht="24.6" customHeight="1" thickBot="1">
      <c r="C7" s="322"/>
      <c r="D7" s="322"/>
      <c r="E7" s="321" t="s">
        <v>154</v>
      </c>
    </row>
    <row r="8" spans="3:9" ht="16.899999999999999" customHeight="1" thickBot="1">
      <c r="C8" s="576"/>
      <c r="D8" s="267" t="s">
        <v>896</v>
      </c>
      <c r="E8" s="577"/>
      <c r="I8" s="153"/>
    </row>
    <row r="9" spans="3:9">
      <c r="C9" s="185">
        <v>1</v>
      </c>
      <c r="D9" s="186" t="s">
        <v>897</v>
      </c>
      <c r="E9" s="113">
        <v>0</v>
      </c>
      <c r="I9" s="153"/>
    </row>
    <row r="10" spans="3:9">
      <c r="C10" s="29">
        <v>2</v>
      </c>
      <c r="D10" s="154" t="s">
        <v>898</v>
      </c>
      <c r="E10" s="31">
        <v>0</v>
      </c>
      <c r="I10" s="153"/>
    </row>
    <row r="11" spans="3:9">
      <c r="C11" s="29">
        <v>3</v>
      </c>
      <c r="D11" s="154" t="s">
        <v>899</v>
      </c>
      <c r="E11" s="31">
        <v>0</v>
      </c>
      <c r="I11" s="153"/>
    </row>
    <row r="12" spans="3:9" ht="15.75" thickBot="1">
      <c r="C12" s="578">
        <v>4</v>
      </c>
      <c r="D12" s="579" t="s">
        <v>900</v>
      </c>
      <c r="E12" s="542">
        <v>0</v>
      </c>
    </row>
    <row r="13" spans="3:9" ht="15.75" thickBot="1">
      <c r="C13" s="576"/>
      <c r="D13" s="267" t="s">
        <v>901</v>
      </c>
      <c r="E13" s="580"/>
    </row>
    <row r="14" spans="3:9">
      <c r="C14" s="185">
        <v>5</v>
      </c>
      <c r="D14" s="186" t="s">
        <v>902</v>
      </c>
      <c r="E14" s="113">
        <v>0</v>
      </c>
    </row>
    <row r="15" spans="3:9">
      <c r="C15" s="29">
        <v>6</v>
      </c>
      <c r="D15" s="154" t="s">
        <v>903</v>
      </c>
      <c r="E15" s="31">
        <v>0</v>
      </c>
    </row>
    <row r="16" spans="3:9">
      <c r="C16" s="29">
        <v>7</v>
      </c>
      <c r="D16" s="154" t="s">
        <v>904</v>
      </c>
      <c r="E16" s="31">
        <v>0</v>
      </c>
    </row>
    <row r="17" spans="3:5" ht="15.75" thickBot="1">
      <c r="C17" s="578">
        <v>8</v>
      </c>
      <c r="D17" s="579" t="s">
        <v>905</v>
      </c>
      <c r="E17" s="542">
        <v>0</v>
      </c>
    </row>
    <row r="18" spans="3:5" ht="16.149999999999999" customHeight="1" thickBot="1">
      <c r="C18" s="311">
        <v>9</v>
      </c>
      <c r="D18" s="408" t="s">
        <v>147</v>
      </c>
      <c r="E18" s="260">
        <v>0</v>
      </c>
    </row>
  </sheetData>
  <sheetProtection algorithmName="SHA-512" hashValue="j93JAolf48xWavJX0RuaKU4Te/suAQBcBmcuZUvGlyce7StrXAJ7iR7B9jYgh6lqiTLD3NnVzs8fwwNR7Tj3SA==" saltValue="b7pbHXmsBEgYbCLodIMiNw==" spinCount="100000" sheet="1" formatCells="0" formatColumns="0" formatRows="0" insertHyperlinks="0" sort="0" autoFilter="0" pivotTables="0"/>
  <mergeCells count="1">
    <mergeCell ref="C4:D4"/>
  </mergeCells>
  <pageMargins left="0.70866141732283472" right="0.70866141732283472" top="0.74803149606299213" bottom="0.74803149606299213" header="0.31496062992125978" footer="0.31496062992125978"/>
  <pageSetup paperSize="9" orientation="landscape"/>
  <headerFooter>
    <oddHeader>&amp;CPL
Załącznik XXIX</oddHeader>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C9D239"/>
  </sheetPr>
  <dimension ref="C2:L14"/>
  <sheetViews>
    <sheetView showGridLines="0" zoomScaleNormal="100" workbookViewId="0"/>
  </sheetViews>
  <sheetFormatPr defaultColWidth="9.140625" defaultRowHeight="15"/>
  <cols>
    <col min="1" max="2" width="6.85546875" customWidth="1"/>
    <col min="3" max="3" width="3.140625" customWidth="1"/>
    <col min="4" max="4" width="66.140625" customWidth="1"/>
    <col min="5" max="7" width="17.28515625" customWidth="1"/>
    <col min="8" max="9" width="22.42578125" customWidth="1"/>
    <col min="11" max="11" width="13.140625" style="4" customWidth="1"/>
    <col min="12" max="12" width="52.42578125" customWidth="1"/>
  </cols>
  <sheetData>
    <row r="2" spans="3:12">
      <c r="L2" s="5"/>
    </row>
    <row r="3" spans="3:12" s="6" customFormat="1" ht="21">
      <c r="C3" s="188" t="s">
        <v>97</v>
      </c>
      <c r="E3" s="7"/>
    </row>
    <row r="4" spans="3:12" s="6" customFormat="1" ht="16.5">
      <c r="C4" s="21" t="s">
        <v>1003</v>
      </c>
    </row>
    <row r="5" spans="3:12" s="6" customFormat="1"/>
    <row r="6" spans="3:12" s="6" customFormat="1" ht="15.75" thickBot="1">
      <c r="C6" s="199"/>
      <c r="D6" s="200"/>
      <c r="E6" s="199"/>
      <c r="F6" s="199"/>
      <c r="G6" s="199"/>
      <c r="H6" s="199"/>
      <c r="I6" s="199"/>
    </row>
    <row r="7" spans="3:12">
      <c r="C7" s="200"/>
      <c r="D7" s="200"/>
      <c r="E7" s="581" t="s">
        <v>110</v>
      </c>
      <c r="F7" s="581" t="s">
        <v>111</v>
      </c>
      <c r="G7" s="581" t="s">
        <v>112</v>
      </c>
      <c r="H7" s="581" t="s">
        <v>148</v>
      </c>
      <c r="I7" s="581" t="s">
        <v>149</v>
      </c>
    </row>
    <row r="8" spans="3:12" ht="37.5" customHeight="1" thickBot="1">
      <c r="C8" s="945" t="s">
        <v>906</v>
      </c>
      <c r="D8" s="945"/>
      <c r="E8" s="947" t="s">
        <v>907</v>
      </c>
      <c r="F8" s="947"/>
      <c r="G8" s="947"/>
      <c r="H8" s="948" t="s">
        <v>459</v>
      </c>
      <c r="I8" s="948" t="s">
        <v>209</v>
      </c>
    </row>
    <row r="9" spans="3:12" ht="18.75" customHeight="1" thickBot="1">
      <c r="C9" s="946"/>
      <c r="D9" s="946"/>
      <c r="E9" s="515" t="s">
        <v>908</v>
      </c>
      <c r="F9" s="515" t="s">
        <v>909</v>
      </c>
      <c r="G9" s="515" t="s">
        <v>910</v>
      </c>
      <c r="H9" s="949"/>
      <c r="I9" s="949"/>
    </row>
    <row r="10" spans="3:12">
      <c r="C10" s="201">
        <v>1</v>
      </c>
      <c r="D10" s="202" t="s">
        <v>911</v>
      </c>
      <c r="E10" s="381">
        <v>398081.22600000002</v>
      </c>
      <c r="F10" s="381">
        <v>402517.05900000001</v>
      </c>
      <c r="G10" s="381">
        <v>492527.45899999997</v>
      </c>
      <c r="H10" s="381">
        <v>64656.286999999997</v>
      </c>
      <c r="I10" s="381">
        <v>808203.59</v>
      </c>
    </row>
    <row r="11" spans="3:12">
      <c r="C11" s="196">
        <v>2</v>
      </c>
      <c r="D11" s="195" t="s">
        <v>912</v>
      </c>
      <c r="E11" s="197">
        <v>0</v>
      </c>
      <c r="F11" s="197">
        <v>0</v>
      </c>
      <c r="G11" s="197">
        <v>0</v>
      </c>
      <c r="H11" s="197">
        <v>0</v>
      </c>
      <c r="I11" s="197">
        <v>0</v>
      </c>
    </row>
    <row r="12" spans="3:12">
      <c r="C12" s="196">
        <v>3</v>
      </c>
      <c r="D12" s="195" t="s">
        <v>1047</v>
      </c>
      <c r="E12" s="197">
        <v>0</v>
      </c>
      <c r="F12" s="197">
        <v>0</v>
      </c>
      <c r="G12" s="197">
        <v>0</v>
      </c>
      <c r="H12" s="198"/>
      <c r="I12" s="198"/>
    </row>
    <row r="13" spans="3:12">
      <c r="C13" s="196">
        <v>4</v>
      </c>
      <c r="D13" s="195" t="s">
        <v>1048</v>
      </c>
      <c r="E13" s="197">
        <v>0</v>
      </c>
      <c r="F13" s="197">
        <v>0</v>
      </c>
      <c r="G13" s="197">
        <v>0</v>
      </c>
      <c r="H13" s="198"/>
      <c r="I13" s="198"/>
    </row>
    <row r="14" spans="3:12" ht="15.75" thickBot="1">
      <c r="C14" s="323">
        <v>5</v>
      </c>
      <c r="D14" s="324" t="s">
        <v>913</v>
      </c>
      <c r="E14" s="325">
        <v>0</v>
      </c>
      <c r="F14" s="325">
        <v>0</v>
      </c>
      <c r="G14" s="325">
        <v>0</v>
      </c>
      <c r="H14" s="325">
        <v>0</v>
      </c>
      <c r="I14" s="325">
        <v>0</v>
      </c>
    </row>
  </sheetData>
  <sheetProtection algorithmName="SHA-512" hashValue="+WlVxKRlNsDXtvnUBkVW+iOJJ2q3P4dNKn9Udf7aGRl+UWF0jEbOeFkd8/d00MXxssAnHXM9enxuKDVVgjsxig==" saltValue="raxFHFmwLGrSMaMGyYqwzg==" spinCount="100000" sheet="1" formatCells="0" formatColumns="0" formatRows="0" insertHyperlinks="0" sort="0" autoFilter="0" pivotTables="0"/>
  <mergeCells count="4">
    <mergeCell ref="C8:D9"/>
    <mergeCell ref="E8:G8"/>
    <mergeCell ref="H8:H9"/>
    <mergeCell ref="I8:I9"/>
  </mergeCells>
  <pageMargins left="0.70866141732283472" right="0.70866141732283472" top="0.74803149606299213" bottom="0.74803149606299213" header="0.31496062992125978" footer="0.31496062992125978"/>
  <pageSetup paperSize="9" scale="75" orientation="landscape" verticalDpi="1200"/>
  <headerFooter>
    <oddHeader>&amp;CPL
Załącznik XXXI</oddHeader>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9D239"/>
    <pageSetUpPr fitToPage="1"/>
  </sheetPr>
  <dimension ref="C3:J60"/>
  <sheetViews>
    <sheetView topLeftCell="A36" zoomScaleNormal="100" zoomScalePageLayoutView="80" workbookViewId="0">
      <selection activeCell="G66" sqref="G66"/>
    </sheetView>
  </sheetViews>
  <sheetFormatPr defaultColWidth="9.28515625" defaultRowHeight="15"/>
  <cols>
    <col min="1" max="1" width="9.28515625" style="351"/>
    <col min="2" max="2" width="5.5703125" style="351" customWidth="1"/>
    <col min="3" max="3" width="67.85546875" style="352" customWidth="1"/>
    <col min="4" max="4" width="20.140625" style="351" customWidth="1"/>
    <col min="5" max="5" width="20.28515625" style="351" customWidth="1"/>
    <col min="6" max="6" width="18" style="351" customWidth="1"/>
    <col min="7" max="7" width="17.42578125" style="351" customWidth="1"/>
    <col min="8" max="8" width="19" style="351" customWidth="1"/>
    <col min="9" max="9" width="17" style="351" customWidth="1"/>
    <col min="10" max="10" width="22.28515625" style="351" customWidth="1"/>
    <col min="11" max="16384" width="9.28515625" style="351"/>
  </cols>
  <sheetData>
    <row r="3" spans="3:10" ht="24" customHeight="1">
      <c r="C3" s="41" t="s">
        <v>1079</v>
      </c>
      <c r="D3" s="65"/>
      <c r="E3" s="65"/>
      <c r="F3" s="65"/>
      <c r="G3" s="65"/>
      <c r="H3" s="65"/>
      <c r="I3" s="65"/>
      <c r="J3" s="65"/>
    </row>
    <row r="4" spans="3:10">
      <c r="C4" s="25" t="s">
        <v>1003</v>
      </c>
    </row>
    <row r="5" spans="3:10" ht="15.75" thickBot="1"/>
    <row r="6" spans="3:10">
      <c r="D6" s="436" t="s">
        <v>110</v>
      </c>
      <c r="E6" s="436" t="s">
        <v>111</v>
      </c>
      <c r="F6" s="436" t="s">
        <v>112</v>
      </c>
      <c r="G6" s="436" t="s">
        <v>148</v>
      </c>
      <c r="H6" s="436" t="s">
        <v>149</v>
      </c>
      <c r="I6" s="436" t="s">
        <v>215</v>
      </c>
      <c r="J6" s="436" t="s">
        <v>216</v>
      </c>
    </row>
    <row r="7" spans="3:10" ht="14.45" customHeight="1">
      <c r="D7" s="832" t="s">
        <v>217</v>
      </c>
      <c r="E7" s="834" t="s">
        <v>218</v>
      </c>
      <c r="F7" s="835" t="s">
        <v>219</v>
      </c>
      <c r="G7" s="835"/>
      <c r="H7" s="835"/>
      <c r="I7" s="835"/>
      <c r="J7" s="835"/>
    </row>
    <row r="8" spans="3:10" ht="72.75" customHeight="1" thickBot="1">
      <c r="C8" s="435"/>
      <c r="D8" s="833"/>
      <c r="E8" s="833"/>
      <c r="F8" s="434" t="s">
        <v>220</v>
      </c>
      <c r="G8" s="434" t="s">
        <v>221</v>
      </c>
      <c r="H8" s="434" t="s">
        <v>222</v>
      </c>
      <c r="I8" s="434" t="s">
        <v>223</v>
      </c>
      <c r="J8" s="434" t="s">
        <v>224</v>
      </c>
    </row>
    <row r="9" spans="3:10">
      <c r="C9" s="1018" t="s">
        <v>1365</v>
      </c>
      <c r="D9" s="785"/>
      <c r="E9" s="785"/>
      <c r="F9" s="785"/>
      <c r="G9" s="785"/>
      <c r="H9" s="785"/>
      <c r="I9" s="785"/>
      <c r="J9" s="785"/>
    </row>
    <row r="10" spans="3:10" ht="12.75" customHeight="1">
      <c r="C10" s="1019" t="s">
        <v>1366</v>
      </c>
      <c r="D10" s="1008">
        <v>1594216</v>
      </c>
      <c r="E10" s="1008">
        <v>1594208</v>
      </c>
      <c r="F10" s="1008">
        <f>E10</f>
        <v>1594208</v>
      </c>
      <c r="G10" s="1009"/>
      <c r="H10" s="1009"/>
      <c r="I10" s="1009"/>
      <c r="J10" s="1009"/>
    </row>
    <row r="11" spans="3:10" ht="12.75" customHeight="1">
      <c r="C11" s="1019" t="s">
        <v>1367</v>
      </c>
      <c r="D11" s="1008">
        <f>D12+D13</f>
        <v>793843</v>
      </c>
      <c r="E11" s="1008">
        <f t="shared" ref="E11:J11" si="0">E12+E13</f>
        <v>773577</v>
      </c>
      <c r="F11" s="1008">
        <f t="shared" si="0"/>
        <v>773577</v>
      </c>
      <c r="G11" s="1008">
        <f t="shared" si="0"/>
        <v>0</v>
      </c>
      <c r="H11" s="1008">
        <f t="shared" si="0"/>
        <v>0</v>
      </c>
      <c r="I11" s="1008">
        <f t="shared" si="0"/>
        <v>0</v>
      </c>
      <c r="J11" s="1008">
        <f t="shared" si="0"/>
        <v>0</v>
      </c>
    </row>
    <row r="12" spans="3:10" ht="12.75" customHeight="1">
      <c r="C12" s="1020" t="s">
        <v>1368</v>
      </c>
      <c r="D12" s="1008">
        <v>0</v>
      </c>
      <c r="E12" s="1008">
        <v>0</v>
      </c>
      <c r="F12" s="1008">
        <f t="shared" ref="F12:F13" si="1">E12</f>
        <v>0</v>
      </c>
      <c r="G12" s="1010"/>
      <c r="H12" s="1010"/>
      <c r="I12" s="1010"/>
      <c r="J12" s="1010"/>
    </row>
    <row r="13" spans="3:10" ht="12.75" customHeight="1">
      <c r="C13" s="1020" t="s">
        <v>1369</v>
      </c>
      <c r="D13" s="1008">
        <v>793843</v>
      </c>
      <c r="E13" s="1008">
        <v>773577</v>
      </c>
      <c r="F13" s="1008">
        <f t="shared" si="1"/>
        <v>773577</v>
      </c>
      <c r="G13" s="1010"/>
      <c r="H13" s="1010"/>
      <c r="I13" s="1010"/>
      <c r="J13" s="1010"/>
    </row>
    <row r="14" spans="3:10" ht="12.75" customHeight="1">
      <c r="C14" s="1019" t="s">
        <v>1370</v>
      </c>
      <c r="D14" s="1008">
        <v>1261861</v>
      </c>
      <c r="E14" s="1008">
        <v>1261861</v>
      </c>
      <c r="F14" s="1008">
        <f>E14</f>
        <v>1261861</v>
      </c>
      <c r="G14" s="1008"/>
      <c r="H14" s="1009"/>
      <c r="I14" s="1008"/>
      <c r="J14" s="1009"/>
    </row>
    <row r="15" spans="3:10" ht="12.75" customHeight="1">
      <c r="C15" s="1019" t="s">
        <v>1371</v>
      </c>
      <c r="D15" s="1008">
        <v>1891</v>
      </c>
      <c r="E15" s="1008">
        <v>1891</v>
      </c>
      <c r="F15" s="1011"/>
      <c r="G15" s="1008">
        <f>E15</f>
        <v>1891</v>
      </c>
      <c r="H15" s="1009"/>
      <c r="I15" s="1008">
        <f>E15</f>
        <v>1891</v>
      </c>
      <c r="J15" s="1008">
        <v>2</v>
      </c>
    </row>
    <row r="16" spans="3:10" ht="12.75" customHeight="1">
      <c r="C16" s="1019" t="s">
        <v>1372</v>
      </c>
      <c r="D16" s="1008">
        <v>838044</v>
      </c>
      <c r="E16" s="1008">
        <v>839142</v>
      </c>
      <c r="F16" s="1008">
        <f>E16</f>
        <v>839142</v>
      </c>
      <c r="G16" s="1008"/>
      <c r="H16" s="1008"/>
      <c r="I16" s="1008"/>
      <c r="J16" s="1008"/>
    </row>
    <row r="17" spans="3:10" ht="12.75" customHeight="1">
      <c r="C17" s="1019" t="s">
        <v>1373</v>
      </c>
      <c r="D17" s="1008">
        <f>SUM(D18:D22)</f>
        <v>24068932</v>
      </c>
      <c r="E17" s="1008">
        <f t="shared" ref="E17:J17" si="2">SUM(E18:E22)</f>
        <v>24058544</v>
      </c>
      <c r="F17" s="1008">
        <f t="shared" si="2"/>
        <v>24025488</v>
      </c>
      <c r="G17" s="1008">
        <f t="shared" si="2"/>
        <v>0</v>
      </c>
      <c r="H17" s="1008">
        <f t="shared" si="2"/>
        <v>0</v>
      </c>
      <c r="I17" s="1008">
        <f t="shared" si="2"/>
        <v>33056</v>
      </c>
      <c r="J17" s="1008">
        <f t="shared" si="2"/>
        <v>11960</v>
      </c>
    </row>
    <row r="18" spans="3:10" ht="12.75" customHeight="1">
      <c r="C18" s="1020" t="s">
        <v>1374</v>
      </c>
      <c r="D18" s="1008">
        <v>36469</v>
      </c>
      <c r="E18" s="1008">
        <v>33056</v>
      </c>
      <c r="F18" s="1012"/>
      <c r="G18" s="1009"/>
      <c r="H18" s="1009"/>
      <c r="I18" s="1008">
        <f>E18</f>
        <v>33056</v>
      </c>
      <c r="J18" s="1008">
        <v>33</v>
      </c>
    </row>
    <row r="19" spans="3:10" ht="12.75" customHeight="1">
      <c r="C19" s="1020" t="s">
        <v>1368</v>
      </c>
      <c r="D19" s="1008">
        <v>219359</v>
      </c>
      <c r="E19" s="1008">
        <v>232785</v>
      </c>
      <c r="F19" s="1008">
        <f>E19</f>
        <v>232785</v>
      </c>
      <c r="G19" s="1009"/>
      <c r="H19" s="1009"/>
      <c r="I19" s="1009"/>
      <c r="J19" s="1008">
        <v>233</v>
      </c>
    </row>
    <row r="20" spans="3:10" ht="12.75" customHeight="1">
      <c r="C20" s="1020" t="s">
        <v>1375</v>
      </c>
      <c r="D20" s="1008">
        <v>11679955</v>
      </c>
      <c r="E20" s="1008">
        <v>11679955</v>
      </c>
      <c r="F20" s="1008">
        <f>E20</f>
        <v>11679955</v>
      </c>
      <c r="G20" s="1009"/>
      <c r="H20" s="1009"/>
      <c r="I20" s="1009"/>
      <c r="J20" s="1008">
        <v>11680</v>
      </c>
    </row>
    <row r="21" spans="3:10" ht="12.75" customHeight="1">
      <c r="C21" s="1020" t="s">
        <v>1376</v>
      </c>
      <c r="D21" s="1008">
        <v>14393</v>
      </c>
      <c r="E21" s="1008">
        <v>14393</v>
      </c>
      <c r="F21" s="1008">
        <f>E21</f>
        <v>14393</v>
      </c>
      <c r="G21" s="1009"/>
      <c r="H21" s="1009"/>
      <c r="I21" s="1009"/>
      <c r="J21" s="1008">
        <v>14</v>
      </c>
    </row>
    <row r="22" spans="3:10" ht="12.75" customHeight="1">
      <c r="C22" s="1020" t="s">
        <v>1369</v>
      </c>
      <c r="D22" s="1008">
        <v>12118756</v>
      </c>
      <c r="E22" s="1008">
        <v>12098355</v>
      </c>
      <c r="F22" s="1008">
        <f>E22</f>
        <v>12098355</v>
      </c>
      <c r="G22" s="1009"/>
      <c r="H22" s="1009"/>
      <c r="I22" s="1009"/>
      <c r="J22" s="1009"/>
    </row>
    <row r="23" spans="3:10" ht="12.75" customHeight="1">
      <c r="C23" s="1019" t="s">
        <v>1377</v>
      </c>
      <c r="D23" s="1008">
        <f>D24+D25</f>
        <v>5146972</v>
      </c>
      <c r="E23" s="1008">
        <f t="shared" ref="E23:J23" si="3">E24+E25</f>
        <v>5170326</v>
      </c>
      <c r="F23" s="1008">
        <f t="shared" si="3"/>
        <v>5170285</v>
      </c>
      <c r="G23" s="1008">
        <f t="shared" si="3"/>
        <v>0</v>
      </c>
      <c r="H23" s="1008">
        <f t="shared" si="3"/>
        <v>0</v>
      </c>
      <c r="I23" s="1008">
        <f t="shared" si="3"/>
        <v>0</v>
      </c>
      <c r="J23" s="1008">
        <f t="shared" si="3"/>
        <v>41</v>
      </c>
    </row>
    <row r="24" spans="3:10" ht="12.75" customHeight="1">
      <c r="C24" s="1020" t="s">
        <v>1368</v>
      </c>
      <c r="D24" s="1008">
        <v>45808</v>
      </c>
      <c r="E24" s="1008">
        <v>40810</v>
      </c>
      <c r="F24" s="1008">
        <f>E24-J24</f>
        <v>40769</v>
      </c>
      <c r="G24" s="1009"/>
      <c r="H24" s="1009"/>
      <c r="I24" s="1009"/>
      <c r="J24" s="1008">
        <v>41</v>
      </c>
    </row>
    <row r="25" spans="3:10" ht="12.75" customHeight="1">
      <c r="C25" s="1020" t="s">
        <v>1369</v>
      </c>
      <c r="D25" s="1008">
        <v>5101164</v>
      </c>
      <c r="E25" s="1008">
        <v>5129516</v>
      </c>
      <c r="F25" s="1008">
        <f>E25</f>
        <v>5129516</v>
      </c>
      <c r="G25" s="1009"/>
      <c r="H25" s="1009"/>
      <c r="I25" s="1009"/>
      <c r="J25" s="1009"/>
    </row>
    <row r="26" spans="3:10" ht="12.75" customHeight="1">
      <c r="C26" s="1019" t="s">
        <v>1378</v>
      </c>
      <c r="D26" s="1008">
        <v>0</v>
      </c>
      <c r="E26" s="1008">
        <v>540027</v>
      </c>
      <c r="F26" s="1008">
        <f>E26</f>
        <v>540027</v>
      </c>
      <c r="G26" s="1009"/>
      <c r="H26" s="1009"/>
      <c r="I26" s="1009"/>
      <c r="J26" s="1009"/>
    </row>
    <row r="27" spans="3:10" ht="12.75" customHeight="1">
      <c r="C27" s="1019" t="s">
        <v>1379</v>
      </c>
      <c r="D27" s="1008">
        <v>10846</v>
      </c>
      <c r="E27" s="1008">
        <v>7581</v>
      </c>
      <c r="F27" s="1008">
        <f>E27</f>
        <v>7581</v>
      </c>
      <c r="G27" s="1009"/>
      <c r="H27" s="1009"/>
      <c r="I27" s="1009"/>
      <c r="J27" s="1009"/>
    </row>
    <row r="28" spans="3:10" ht="12.75" customHeight="1">
      <c r="C28" s="1019" t="s">
        <v>784</v>
      </c>
      <c r="D28" s="1008">
        <v>509012</v>
      </c>
      <c r="E28" s="1008">
        <v>112922</v>
      </c>
      <c r="F28" s="1008">
        <f>E28</f>
        <v>112922</v>
      </c>
      <c r="G28" s="1009"/>
      <c r="H28" s="1009"/>
      <c r="I28" s="1009"/>
      <c r="J28" s="1009"/>
    </row>
    <row r="29" spans="3:10" ht="12.75" customHeight="1">
      <c r="C29" s="1019" t="s">
        <v>1380</v>
      </c>
      <c r="D29" s="1008">
        <v>70663</v>
      </c>
      <c r="E29" s="1008">
        <v>0</v>
      </c>
      <c r="F29" s="1008">
        <f>E29</f>
        <v>0</v>
      </c>
      <c r="G29" s="1009"/>
      <c r="H29" s="1009"/>
      <c r="I29" s="1009"/>
      <c r="J29" s="1009"/>
    </row>
    <row r="30" spans="3:10" ht="12.75" customHeight="1">
      <c r="C30" s="1019" t="s">
        <v>1381</v>
      </c>
      <c r="D30" s="1008">
        <v>88897</v>
      </c>
      <c r="E30" s="1008">
        <v>69740</v>
      </c>
      <c r="F30" s="1008">
        <v>33505</v>
      </c>
      <c r="G30" s="1009"/>
      <c r="H30" s="1009"/>
      <c r="I30" s="1009"/>
      <c r="J30" s="1008">
        <v>36235</v>
      </c>
    </row>
    <row r="31" spans="3:10" ht="12.75" customHeight="1">
      <c r="C31" s="1019" t="s">
        <v>1382</v>
      </c>
      <c r="D31" s="1008">
        <v>0</v>
      </c>
      <c r="E31" s="1008">
        <v>0</v>
      </c>
      <c r="F31" s="1008">
        <f>E31</f>
        <v>0</v>
      </c>
      <c r="G31" s="1009"/>
      <c r="H31" s="1009"/>
      <c r="I31" s="1009"/>
      <c r="J31" s="1009"/>
    </row>
    <row r="32" spans="3:10" ht="12.75" customHeight="1">
      <c r="C32" s="1019" t="s">
        <v>1383</v>
      </c>
      <c r="D32" s="1008">
        <v>51595</v>
      </c>
      <c r="E32" s="1008">
        <v>33184</v>
      </c>
      <c r="F32" s="1008">
        <v>60648</v>
      </c>
      <c r="G32" s="1009"/>
      <c r="H32" s="1009"/>
      <c r="I32" s="1009"/>
      <c r="J32" s="1008"/>
    </row>
    <row r="33" spans="3:10" ht="12.75" customHeight="1">
      <c r="C33" s="1019" t="s">
        <v>1384</v>
      </c>
      <c r="D33" s="1008">
        <v>8675</v>
      </c>
      <c r="E33" s="1008">
        <v>258</v>
      </c>
      <c r="F33" s="1008">
        <f>E33</f>
        <v>258</v>
      </c>
      <c r="G33" s="1009"/>
      <c r="H33" s="1009"/>
      <c r="I33" s="1009"/>
      <c r="J33" s="1009"/>
    </row>
    <row r="34" spans="3:10" ht="12.75" customHeight="1">
      <c r="C34" s="1019" t="s">
        <v>1385</v>
      </c>
      <c r="D34" s="1008">
        <v>142041</v>
      </c>
      <c r="E34" s="1012">
        <v>123600</v>
      </c>
      <c r="F34" s="1008">
        <f>E34</f>
        <v>123600</v>
      </c>
      <c r="G34" s="1009"/>
      <c r="H34" s="1009"/>
      <c r="I34" s="1009"/>
      <c r="J34" s="1009"/>
    </row>
    <row r="35" spans="3:10" ht="12.75" customHeight="1" thickBot="1">
      <c r="C35" s="1021" t="s">
        <v>1386</v>
      </c>
      <c r="D35" s="1013">
        <f>D10+D11+D14+D15+D16+D17+D23+D26+D27+D28+D29+D30+D31+D32+D33+D34</f>
        <v>34587488</v>
      </c>
      <c r="E35" s="1013">
        <f t="shared" ref="E35:J35" si="4">E10+E11+E14+E15+E16+E17+E23+E26+E27+E28+E29+E30+E31+E32+E33+E34</f>
        <v>34586861</v>
      </c>
      <c r="F35" s="1013">
        <f t="shared" si="4"/>
        <v>34543102</v>
      </c>
      <c r="G35" s="1013">
        <f t="shared" si="4"/>
        <v>1891</v>
      </c>
      <c r="H35" s="1013">
        <f t="shared" si="4"/>
        <v>0</v>
      </c>
      <c r="I35" s="1013">
        <f t="shared" si="4"/>
        <v>34947</v>
      </c>
      <c r="J35" s="1013">
        <f t="shared" si="4"/>
        <v>48238</v>
      </c>
    </row>
    <row r="36" spans="3:10" ht="12.75" customHeight="1">
      <c r="C36" s="1018" t="s">
        <v>1387</v>
      </c>
      <c r="D36" s="1014"/>
      <c r="E36" s="1014"/>
      <c r="F36" s="1014"/>
      <c r="G36" s="1014"/>
      <c r="H36" s="1014"/>
      <c r="I36" s="1014"/>
      <c r="J36" s="1014"/>
    </row>
    <row r="37" spans="3:10" ht="12.75" customHeight="1">
      <c r="C37" s="1019" t="s">
        <v>1388</v>
      </c>
      <c r="D37" s="1008">
        <v>0</v>
      </c>
      <c r="E37" s="1009">
        <v>0</v>
      </c>
      <c r="F37" s="1009"/>
      <c r="G37" s="1009"/>
      <c r="H37" s="1009"/>
      <c r="I37" s="1009"/>
      <c r="J37" s="1008">
        <v>0</v>
      </c>
    </row>
    <row r="38" spans="3:10" ht="12.75" customHeight="1">
      <c r="C38" s="1019" t="s">
        <v>1389</v>
      </c>
      <c r="D38" s="1008">
        <v>29321333</v>
      </c>
      <c r="E38" s="1008">
        <v>29320625</v>
      </c>
      <c r="F38" s="1009"/>
      <c r="G38" s="1009"/>
      <c r="H38" s="1009"/>
      <c r="I38" s="1009"/>
      <c r="J38" s="1008">
        <v>29320625</v>
      </c>
    </row>
    <row r="39" spans="3:10" ht="12.75" customHeight="1">
      <c r="C39" s="1019" t="s">
        <v>1390</v>
      </c>
      <c r="D39" s="1008">
        <v>0</v>
      </c>
      <c r="E39" s="1008">
        <v>0</v>
      </c>
      <c r="F39" s="1009"/>
      <c r="G39" s="1009"/>
      <c r="H39" s="1009"/>
      <c r="I39" s="1009"/>
      <c r="J39" s="1008">
        <v>0</v>
      </c>
    </row>
    <row r="40" spans="3:10" ht="12.75" customHeight="1">
      <c r="C40" s="1019" t="s">
        <v>1371</v>
      </c>
      <c r="D40" s="1008">
        <v>15141</v>
      </c>
      <c r="E40" s="1008">
        <v>15141</v>
      </c>
      <c r="F40" s="1009"/>
      <c r="G40" s="1008">
        <f>E40</f>
        <v>15141</v>
      </c>
      <c r="H40" s="1015"/>
      <c r="I40" s="1008">
        <f>E40</f>
        <v>15141</v>
      </c>
      <c r="J40" s="1008">
        <v>15</v>
      </c>
    </row>
    <row r="41" spans="3:10" ht="12.75" customHeight="1">
      <c r="C41" s="1019" t="s">
        <v>1391</v>
      </c>
      <c r="D41" s="1008">
        <v>0</v>
      </c>
      <c r="E41" s="1008">
        <v>0</v>
      </c>
      <c r="F41" s="1009"/>
      <c r="G41" s="1009"/>
      <c r="H41" s="1009"/>
      <c r="I41" s="1009"/>
      <c r="J41" s="1008">
        <v>0</v>
      </c>
    </row>
    <row r="42" spans="3:10" ht="12.75" customHeight="1">
      <c r="C42" s="1019" t="s">
        <v>1392</v>
      </c>
      <c r="D42" s="1008">
        <v>3338980</v>
      </c>
      <c r="E42" s="1008">
        <v>3377343</v>
      </c>
      <c r="F42" s="1009"/>
      <c r="G42" s="1009"/>
      <c r="H42" s="1009"/>
      <c r="I42" s="1009"/>
      <c r="J42" s="1008">
        <v>3377343</v>
      </c>
    </row>
    <row r="43" spans="3:10" ht="12.75" customHeight="1">
      <c r="C43" s="1019" t="s">
        <v>1393</v>
      </c>
      <c r="D43" s="1008">
        <v>589548</v>
      </c>
      <c r="E43" s="1012">
        <v>589548</v>
      </c>
      <c r="F43" s="1009"/>
      <c r="G43" s="1009"/>
      <c r="H43" s="1009"/>
      <c r="I43" s="1009"/>
      <c r="J43" s="1008">
        <v>589548</v>
      </c>
    </row>
    <row r="44" spans="3:10" ht="12.75" customHeight="1">
      <c r="C44" s="1019" t="s">
        <v>1394</v>
      </c>
      <c r="D44" s="1008">
        <v>4575</v>
      </c>
      <c r="E44" s="1008">
        <v>4567</v>
      </c>
      <c r="F44" s="1009"/>
      <c r="G44" s="1009"/>
      <c r="H44" s="1009"/>
      <c r="I44" s="1009"/>
      <c r="J44" s="1008">
        <v>4567</v>
      </c>
    </row>
    <row r="45" spans="3:10" ht="12.75" customHeight="1">
      <c r="C45" s="1019" t="s">
        <v>1395</v>
      </c>
      <c r="D45" s="1008">
        <v>0</v>
      </c>
      <c r="E45" s="1008">
        <v>0</v>
      </c>
      <c r="F45" s="1009"/>
      <c r="G45" s="1009"/>
      <c r="H45" s="1009"/>
      <c r="I45" s="1009"/>
      <c r="J45" s="1008">
        <v>0</v>
      </c>
    </row>
    <row r="46" spans="3:10" ht="12.75" customHeight="1">
      <c r="C46" s="1019" t="s">
        <v>1396</v>
      </c>
      <c r="D46" s="1008">
        <v>302877</v>
      </c>
      <c r="E46" s="1008">
        <v>269482</v>
      </c>
      <c r="F46" s="1009"/>
      <c r="G46" s="1009"/>
      <c r="H46" s="1009"/>
      <c r="I46" s="1009"/>
      <c r="J46" s="1008">
        <v>269482</v>
      </c>
    </row>
    <row r="47" spans="3:10" ht="12.75" customHeight="1">
      <c r="C47" s="1019" t="s">
        <v>1397</v>
      </c>
      <c r="D47" s="1008">
        <v>15267</v>
      </c>
      <c r="E47" s="1012">
        <v>11810</v>
      </c>
      <c r="F47" s="1009"/>
      <c r="G47" s="1009"/>
      <c r="H47" s="1009"/>
      <c r="I47" s="1009"/>
      <c r="J47" s="1008">
        <v>11810</v>
      </c>
    </row>
    <row r="48" spans="3:10" ht="12.75" customHeight="1" thickBot="1">
      <c r="C48" s="1022" t="s">
        <v>1398</v>
      </c>
      <c r="D48" s="1013">
        <f>SUM(D37:D47)</f>
        <v>33587721</v>
      </c>
      <c r="E48" s="1013">
        <f t="shared" ref="E48:J48" si="5">SUM(E37:E47)</f>
        <v>33588516</v>
      </c>
      <c r="F48" s="1013">
        <f t="shared" si="5"/>
        <v>0</v>
      </c>
      <c r="G48" s="1013">
        <f t="shared" si="5"/>
        <v>15141</v>
      </c>
      <c r="H48" s="1013">
        <f t="shared" si="5"/>
        <v>0</v>
      </c>
      <c r="I48" s="1013">
        <f t="shared" si="5"/>
        <v>15141</v>
      </c>
      <c r="J48" s="1013">
        <f t="shared" si="5"/>
        <v>33573390</v>
      </c>
    </row>
    <row r="49" spans="3:10" ht="12.75" customHeight="1">
      <c r="C49" s="1018" t="s">
        <v>400</v>
      </c>
      <c r="D49" s="1014"/>
      <c r="E49" s="1014"/>
      <c r="F49" s="1014"/>
      <c r="G49" s="1014"/>
      <c r="H49" s="1014"/>
      <c r="I49" s="1014"/>
      <c r="J49" s="1014"/>
    </row>
    <row r="50" spans="3:10" ht="12.75" customHeight="1">
      <c r="C50" s="1019" t="s">
        <v>1399</v>
      </c>
      <c r="D50" s="1008">
        <v>455625</v>
      </c>
      <c r="E50" s="1008">
        <v>455625</v>
      </c>
      <c r="F50" s="1009"/>
      <c r="G50" s="1009"/>
      <c r="H50" s="1009"/>
      <c r="I50" s="1009"/>
      <c r="J50" s="1009"/>
    </row>
    <row r="51" spans="3:10" ht="12.75" customHeight="1">
      <c r="C51" s="1019" t="s">
        <v>1400</v>
      </c>
      <c r="D51" s="1008">
        <v>-23498</v>
      </c>
      <c r="E51" s="1008">
        <v>-23498</v>
      </c>
      <c r="F51" s="1009"/>
      <c r="G51" s="1009"/>
      <c r="H51" s="1009"/>
      <c r="I51" s="1009"/>
      <c r="J51" s="1009"/>
    </row>
    <row r="52" spans="3:10" ht="12.75" customHeight="1">
      <c r="C52" s="1019" t="s">
        <v>1401</v>
      </c>
      <c r="D52" s="1008">
        <v>296223</v>
      </c>
      <c r="E52" s="1008">
        <v>322527</v>
      </c>
      <c r="F52" s="1009"/>
      <c r="G52" s="1009"/>
      <c r="H52" s="1009"/>
      <c r="I52" s="1009"/>
      <c r="J52" s="1009"/>
    </row>
    <row r="53" spans="3:10" ht="12.75" customHeight="1">
      <c r="C53" s="1019" t="s">
        <v>1402</v>
      </c>
      <c r="D53" s="1008">
        <v>883</v>
      </c>
      <c r="E53" s="1008">
        <v>2227</v>
      </c>
      <c r="F53" s="1009"/>
      <c r="G53" s="1009"/>
      <c r="H53" s="1009"/>
      <c r="I53" s="1009"/>
      <c r="J53" s="1009"/>
    </row>
    <row r="54" spans="3:10" ht="12.75" customHeight="1">
      <c r="C54" s="1019" t="s">
        <v>1403</v>
      </c>
      <c r="D54" s="1008">
        <v>-66793</v>
      </c>
      <c r="E54" s="1008">
        <v>-29339</v>
      </c>
      <c r="F54" s="1009"/>
      <c r="G54" s="1009"/>
      <c r="H54" s="1009"/>
      <c r="I54" s="1009"/>
      <c r="J54" s="1009"/>
    </row>
    <row r="55" spans="3:10" ht="12.75" customHeight="1">
      <c r="C55" s="1019" t="s">
        <v>1404</v>
      </c>
      <c r="D55" s="1008">
        <v>118910</v>
      </c>
      <c r="E55" s="1008">
        <v>124714</v>
      </c>
      <c r="F55" s="1009"/>
      <c r="G55" s="1009"/>
      <c r="H55" s="1009"/>
      <c r="I55" s="1009"/>
      <c r="J55" s="1009"/>
    </row>
    <row r="56" spans="3:10" ht="12.75" customHeight="1" thickBot="1">
      <c r="C56" s="1023" t="s">
        <v>1405</v>
      </c>
      <c r="D56" s="1016">
        <v>194910</v>
      </c>
      <c r="E56" s="1016">
        <v>146089</v>
      </c>
      <c r="F56" s="1016"/>
      <c r="G56" s="1016"/>
      <c r="H56" s="1016"/>
      <c r="I56" s="1016"/>
      <c r="J56" s="1016"/>
    </row>
    <row r="57" spans="3:10" ht="12.75" customHeight="1">
      <c r="C57" s="1018" t="s">
        <v>1406</v>
      </c>
      <c r="D57" s="1017">
        <f>SUM(D50:D56)</f>
        <v>976260</v>
      </c>
      <c r="E57" s="1017">
        <f t="shared" ref="E57:J57" si="6">SUM(E50:E56)</f>
        <v>998345</v>
      </c>
      <c r="F57" s="1017">
        <f t="shared" si="6"/>
        <v>0</v>
      </c>
      <c r="G57" s="1017">
        <f t="shared" si="6"/>
        <v>0</v>
      </c>
      <c r="H57" s="1017">
        <f t="shared" si="6"/>
        <v>0</v>
      </c>
      <c r="I57" s="1017">
        <f t="shared" si="6"/>
        <v>0</v>
      </c>
      <c r="J57" s="1017">
        <f t="shared" si="6"/>
        <v>0</v>
      </c>
    </row>
    <row r="58" spans="3:10" ht="12.75" customHeight="1">
      <c r="C58" s="1019" t="s">
        <v>1407</v>
      </c>
      <c r="D58" s="1008">
        <v>23507</v>
      </c>
      <c r="E58" s="1008">
        <v>0</v>
      </c>
      <c r="F58" s="1017"/>
      <c r="G58" s="1017"/>
      <c r="H58" s="1017"/>
      <c r="I58" s="1017"/>
      <c r="J58" s="1017"/>
    </row>
    <row r="59" spans="3:10" ht="12.75" customHeight="1">
      <c r="C59" s="1018" t="s">
        <v>1408</v>
      </c>
      <c r="D59" s="1017">
        <f>D57+D58</f>
        <v>999767</v>
      </c>
      <c r="E59" s="1017">
        <f t="shared" ref="E59:J59" si="7">E57+E58</f>
        <v>998345</v>
      </c>
      <c r="F59" s="1017">
        <f t="shared" si="7"/>
        <v>0</v>
      </c>
      <c r="G59" s="1017">
        <f t="shared" si="7"/>
        <v>0</v>
      </c>
      <c r="H59" s="1017">
        <f t="shared" si="7"/>
        <v>0</v>
      </c>
      <c r="I59" s="1017">
        <f t="shared" si="7"/>
        <v>0</v>
      </c>
      <c r="J59" s="1017">
        <f t="shared" si="7"/>
        <v>0</v>
      </c>
    </row>
    <row r="60" spans="3:10" ht="12.75" customHeight="1" thickBot="1">
      <c r="C60" s="1021" t="s">
        <v>1409</v>
      </c>
      <c r="D60" s="1013">
        <f>D59+D48</f>
        <v>34587488</v>
      </c>
      <c r="E60" s="1013">
        <f t="shared" ref="E60:J60" si="8">E59+E48</f>
        <v>34586861</v>
      </c>
      <c r="F60" s="1013">
        <f t="shared" si="8"/>
        <v>0</v>
      </c>
      <c r="G60" s="1013">
        <f t="shared" si="8"/>
        <v>15141</v>
      </c>
      <c r="H60" s="1013">
        <f t="shared" si="8"/>
        <v>0</v>
      </c>
      <c r="I60" s="1013">
        <f t="shared" si="8"/>
        <v>15141</v>
      </c>
      <c r="J60" s="1013">
        <f t="shared" si="8"/>
        <v>33573390</v>
      </c>
    </row>
  </sheetData>
  <sheetProtection algorithmName="SHA-512" hashValue="qfOsHDho0N2Zp5fZph/dpO9voDxuLz+f61mppH4mf3nQ5tciznFTsDQwuoFrlTea8ep25eApyoUCoCHew5W37g==" saltValue="T4iCHCXrAZqqv+MzZv+zxw==" spinCount="100000" sheet="1" formatCells="0" formatColumns="0" formatRows="0" insertHyperlinks="0" sort="0" autoFilter="0" pivotTables="0"/>
  <mergeCells count="3">
    <mergeCell ref="D7:D8"/>
    <mergeCell ref="E7:E8"/>
    <mergeCell ref="F7:J7"/>
  </mergeCells>
  <pageMargins left="0.7" right="0.7" top="0.75" bottom="0.75" header="0.3" footer="0.3"/>
  <pageSetup paperSize="9" scale="10" orientation="landscape" horizontalDpi="1200" verticalDpi="1200"/>
  <headerFooter>
    <oddHeader>&amp;CPL
Załącznik V</oddHeader>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C9D239"/>
  </sheetPr>
  <dimension ref="C2:F18"/>
  <sheetViews>
    <sheetView showGridLines="0" zoomScaleNormal="100" workbookViewId="0">
      <selection activeCell="D24" sqref="D24"/>
    </sheetView>
  </sheetViews>
  <sheetFormatPr defaultColWidth="9.140625" defaultRowHeight="15"/>
  <cols>
    <col min="1" max="2" width="6.85546875" customWidth="1"/>
    <col min="3" max="3" width="69.140625" customWidth="1"/>
    <col min="4" max="4" width="62.42578125" style="4" customWidth="1"/>
    <col min="5" max="6" width="22.42578125" customWidth="1"/>
  </cols>
  <sheetData>
    <row r="2" spans="3:6">
      <c r="E2" s="5"/>
    </row>
    <row r="3" spans="3:6" s="6" customFormat="1" ht="18.600000000000001" customHeight="1">
      <c r="C3" s="188" t="s">
        <v>1085</v>
      </c>
    </row>
    <row r="4" spans="3:6" s="6" customFormat="1" ht="15.6" customHeight="1">
      <c r="C4" s="21" t="s">
        <v>1003</v>
      </c>
    </row>
    <row r="5" spans="3:6" s="6" customFormat="1" ht="15.6" customHeight="1"/>
    <row r="6" spans="3:6" s="6" customFormat="1" ht="15.6" customHeight="1">
      <c r="C6" s="199"/>
      <c r="D6" s="199"/>
    </row>
    <row r="7" spans="3:6" ht="15.75" thickBot="1">
      <c r="C7" s="582"/>
      <c r="D7" s="582"/>
      <c r="E7" s="582"/>
      <c r="F7" s="582"/>
    </row>
    <row r="8" spans="3:6" ht="23.25" customHeight="1">
      <c r="C8" s="950" t="s">
        <v>1080</v>
      </c>
      <c r="D8" s="950" t="s">
        <v>1082</v>
      </c>
      <c r="E8" s="950" t="s">
        <v>1083</v>
      </c>
      <c r="F8" s="950" t="s">
        <v>1084</v>
      </c>
    </row>
    <row r="9" spans="3:6" ht="13.5" customHeight="1" thickBot="1">
      <c r="C9" s="951"/>
      <c r="D9" s="951"/>
      <c r="E9" s="951"/>
      <c r="F9" s="951"/>
    </row>
    <row r="10" spans="3:6" ht="18" customHeight="1">
      <c r="C10" s="1033" t="s">
        <v>1450</v>
      </c>
      <c r="D10" s="1034" t="s">
        <v>1442</v>
      </c>
      <c r="E10" s="1035">
        <v>-357.41175000000004</v>
      </c>
      <c r="F10" s="1035">
        <v>-350.03082000000001</v>
      </c>
    </row>
    <row r="11" spans="3:6" ht="18" customHeight="1">
      <c r="C11" s="1036"/>
      <c r="D11" s="1034" t="s">
        <v>1443</v>
      </c>
      <c r="E11" s="1035">
        <v>-46.595550000000003</v>
      </c>
      <c r="F11" s="1035">
        <v>-46.595550000000003</v>
      </c>
    </row>
    <row r="12" spans="3:6" ht="18" customHeight="1">
      <c r="C12" s="1034" t="s">
        <v>1452</v>
      </c>
      <c r="D12" s="1034" t="s">
        <v>1444</v>
      </c>
      <c r="E12" s="1035">
        <v>-107.34828</v>
      </c>
      <c r="F12" s="1035">
        <v>-106.246</v>
      </c>
    </row>
    <row r="13" spans="3:6" ht="18" customHeight="1">
      <c r="C13" s="1034" t="s">
        <v>1453</v>
      </c>
      <c r="D13" s="1034" t="s">
        <v>1445</v>
      </c>
      <c r="E13" s="1035">
        <v>0</v>
      </c>
      <c r="F13" s="1035">
        <v>-32.812430000000006</v>
      </c>
    </row>
    <row r="14" spans="3:6" ht="18" customHeight="1">
      <c r="C14" s="1034" t="s">
        <v>1454</v>
      </c>
      <c r="D14" s="1034" t="s">
        <v>1446</v>
      </c>
      <c r="E14" s="1035">
        <v>-0.55349999999999999</v>
      </c>
      <c r="F14" s="1035">
        <v>-3.4535</v>
      </c>
    </row>
    <row r="15" spans="3:6" ht="18" customHeight="1">
      <c r="C15" s="1037" t="s">
        <v>1451</v>
      </c>
      <c r="D15" s="1034" t="s">
        <v>1447</v>
      </c>
      <c r="E15" s="1035">
        <v>-254.06466</v>
      </c>
      <c r="F15" s="1035">
        <v>-253.46466000000001</v>
      </c>
    </row>
    <row r="16" spans="3:6" ht="18" customHeight="1">
      <c r="C16" s="1038"/>
      <c r="D16" s="1039" t="s">
        <v>1448</v>
      </c>
      <c r="E16" s="1035">
        <v>-68.503559999999993</v>
      </c>
      <c r="F16" s="1035">
        <v>-70.019559999999998</v>
      </c>
    </row>
    <row r="17" spans="3:6" ht="18" customHeight="1" thickBot="1">
      <c r="C17" s="1040"/>
      <c r="D17" s="1041" t="s">
        <v>1449</v>
      </c>
      <c r="E17" s="1035">
        <v>-997.25</v>
      </c>
      <c r="F17" s="1035">
        <v>0</v>
      </c>
    </row>
    <row r="18" spans="3:6" ht="18" customHeight="1" thickBot="1">
      <c r="C18" s="1042" t="s">
        <v>1081</v>
      </c>
      <c r="D18" s="1042"/>
      <c r="E18" s="1043">
        <f>SUM(E10:E17)</f>
        <v>-1831.7273</v>
      </c>
      <c r="F18" s="1043">
        <f>SUM(F10:F17)</f>
        <v>-862.62251999999989</v>
      </c>
    </row>
  </sheetData>
  <sheetProtection algorithmName="SHA-512" hashValue="qm1skjMXM3ZppXjfaUzWuy619KKIr9wJF8Uvh/3CblpZhKnvaKtY2kkQQZRJtq0Eq/gXB6L2jmhGkoiLHxZ2+w==" saltValue="cduW81igcC+dcfIRvuD9Qg==" spinCount="100000" sheet="1" formatCells="0" formatColumns="0" formatRows="0" insertHyperlinks="0" sort="0" autoFilter="0" pivotTables="0"/>
  <mergeCells count="7">
    <mergeCell ref="D8:D9"/>
    <mergeCell ref="E8:E9"/>
    <mergeCell ref="F8:F9"/>
    <mergeCell ref="C18:D18"/>
    <mergeCell ref="C8:C9"/>
    <mergeCell ref="C10:C11"/>
    <mergeCell ref="C15:C17"/>
  </mergeCells>
  <pageMargins left="0.70866141732283472" right="0.70866141732283472" top="0.74803149606299213" bottom="0.74803149606299213" header="0.31496062992125978" footer="0.31496062992125978"/>
  <pageSetup paperSize="9" scale="75" orientation="landscape" verticalDpi="1200" r:id="rId1"/>
  <headerFooter>
    <oddHeader>&amp;CPL
Załącznik XXXI</oddHeader>
    <oddFooter>&amp;C&amp;P</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C9D239"/>
    <pageSetUpPr fitToPage="1"/>
  </sheetPr>
  <dimension ref="B3:J30"/>
  <sheetViews>
    <sheetView showGridLines="0" zoomScaleNormal="100" workbookViewId="0"/>
  </sheetViews>
  <sheetFormatPr defaultColWidth="9.140625" defaultRowHeight="15"/>
  <cols>
    <col min="1" max="2" width="6.85546875" style="1" customWidth="1"/>
    <col min="3" max="3" width="6.28515625" style="1" bestFit="1" customWidth="1"/>
    <col min="4" max="4" width="8.140625" style="1" customWidth="1"/>
    <col min="5" max="5" width="9.140625" style="1" customWidth="1"/>
    <col min="6" max="6" width="62.5703125" style="1" customWidth="1"/>
    <col min="7" max="7" width="20.140625" style="1" customWidth="1"/>
    <col min="8" max="9" width="22" style="1" customWidth="1"/>
    <col min="10" max="10" width="24" style="1" bestFit="1" customWidth="1"/>
    <col min="11" max="11" width="9.140625" style="1" customWidth="1"/>
    <col min="12" max="16384" width="9.140625" style="1"/>
  </cols>
  <sheetData>
    <row r="3" spans="2:10" ht="18.75">
      <c r="C3" s="41" t="s">
        <v>99</v>
      </c>
    </row>
    <row r="4" spans="2:10" ht="16.5">
      <c r="C4" s="21" t="s">
        <v>1003</v>
      </c>
      <c r="D4" s="2"/>
    </row>
    <row r="5" spans="2:10" ht="15.75" thickBot="1">
      <c r="G5" s="204"/>
      <c r="H5" s="204"/>
      <c r="I5" s="204"/>
      <c r="J5" s="204"/>
    </row>
    <row r="6" spans="2:10">
      <c r="G6" s="584" t="s">
        <v>110</v>
      </c>
      <c r="H6" s="584" t="s">
        <v>111</v>
      </c>
      <c r="I6" s="584" t="s">
        <v>112</v>
      </c>
      <c r="J6" s="584" t="s">
        <v>148</v>
      </c>
    </row>
    <row r="7" spans="2:10" ht="27" customHeight="1" thickBot="1">
      <c r="C7" s="583"/>
      <c r="D7" s="952"/>
      <c r="E7" s="953"/>
      <c r="F7" s="953"/>
      <c r="G7" s="335" t="s">
        <v>914</v>
      </c>
      <c r="H7" s="335" t="s">
        <v>915</v>
      </c>
      <c r="I7" s="335" t="s">
        <v>916</v>
      </c>
      <c r="J7" s="335" t="s">
        <v>917</v>
      </c>
    </row>
    <row r="8" spans="2:10" ht="18.75" customHeight="1">
      <c r="B8" s="8"/>
      <c r="C8" s="326">
        <v>1</v>
      </c>
      <c r="D8" s="954" t="s">
        <v>918</v>
      </c>
      <c r="E8" s="954"/>
      <c r="F8" s="327" t="s">
        <v>919</v>
      </c>
      <c r="G8" s="415">
        <v>21</v>
      </c>
      <c r="H8" s="415">
        <v>6</v>
      </c>
      <c r="I8" s="415">
        <v>31</v>
      </c>
      <c r="J8" s="415">
        <v>1</v>
      </c>
    </row>
    <row r="9" spans="2:10" ht="18.75" customHeight="1">
      <c r="C9" s="196">
        <v>2</v>
      </c>
      <c r="D9" s="955"/>
      <c r="E9" s="955"/>
      <c r="F9" s="206" t="s">
        <v>920</v>
      </c>
      <c r="G9" s="225">
        <v>2267864.31</v>
      </c>
      <c r="H9" s="225">
        <v>3508291.78</v>
      </c>
      <c r="I9" s="225">
        <v>8800032.4700000007</v>
      </c>
      <c r="J9" s="225">
        <v>285787.73</v>
      </c>
    </row>
    <row r="10" spans="2:10" ht="18.75" customHeight="1">
      <c r="C10" s="196">
        <v>3</v>
      </c>
      <c r="D10" s="955"/>
      <c r="E10" s="955"/>
      <c r="F10" s="206" t="s">
        <v>1054</v>
      </c>
      <c r="G10" s="225">
        <v>2093565.2900000003</v>
      </c>
      <c r="H10" s="225">
        <v>3205646.27</v>
      </c>
      <c r="I10" s="225">
        <v>7631108.0099999998</v>
      </c>
      <c r="J10" s="225">
        <v>230404.56</v>
      </c>
    </row>
    <row r="11" spans="2:10" ht="18.75" customHeight="1">
      <c r="C11" s="196">
        <v>4</v>
      </c>
      <c r="D11" s="955"/>
      <c r="E11" s="955"/>
      <c r="F11" s="206" t="s">
        <v>1055</v>
      </c>
      <c r="G11" s="226"/>
      <c r="H11" s="226"/>
      <c r="I11" s="226"/>
      <c r="J11" s="226"/>
    </row>
    <row r="12" spans="2:10" ht="18.75" customHeight="1">
      <c r="C12" s="196" t="s">
        <v>117</v>
      </c>
      <c r="D12" s="955"/>
      <c r="E12" s="955"/>
      <c r="F12" s="206" t="s">
        <v>1053</v>
      </c>
      <c r="G12" s="225">
        <v>0</v>
      </c>
      <c r="H12" s="225">
        <v>0</v>
      </c>
      <c r="I12" s="225">
        <v>0</v>
      </c>
      <c r="J12" s="225">
        <v>0</v>
      </c>
    </row>
    <row r="13" spans="2:10" ht="18.75" customHeight="1">
      <c r="C13" s="196">
        <v>5</v>
      </c>
      <c r="D13" s="955"/>
      <c r="E13" s="955"/>
      <c r="F13" s="206" t="s">
        <v>1052</v>
      </c>
      <c r="G13" s="225">
        <v>0</v>
      </c>
      <c r="H13" s="225">
        <v>0</v>
      </c>
      <c r="I13" s="225">
        <v>0</v>
      </c>
      <c r="J13" s="225">
        <v>0</v>
      </c>
    </row>
    <row r="14" spans="2:10" ht="18.75" customHeight="1">
      <c r="C14" s="196" t="s">
        <v>921</v>
      </c>
      <c r="D14" s="955"/>
      <c r="E14" s="955"/>
      <c r="F14" s="206" t="s">
        <v>1051</v>
      </c>
      <c r="G14" s="225">
        <v>0</v>
      </c>
      <c r="H14" s="225">
        <v>0</v>
      </c>
      <c r="I14" s="225">
        <v>0</v>
      </c>
      <c r="J14" s="225">
        <v>0</v>
      </c>
    </row>
    <row r="15" spans="2:10" ht="18.75" customHeight="1">
      <c r="C15" s="196">
        <v>6</v>
      </c>
      <c r="D15" s="955"/>
      <c r="E15" s="955"/>
      <c r="F15" s="206" t="s">
        <v>1055</v>
      </c>
      <c r="G15" s="226"/>
      <c r="H15" s="226"/>
      <c r="I15" s="226"/>
      <c r="J15" s="226"/>
    </row>
    <row r="16" spans="2:10" ht="18.75" customHeight="1">
      <c r="C16" s="196">
        <v>7</v>
      </c>
      <c r="D16" s="955"/>
      <c r="E16" s="955"/>
      <c r="F16" s="206" t="s">
        <v>1050</v>
      </c>
      <c r="G16" s="225">
        <v>174299.01999999996</v>
      </c>
      <c r="H16" s="225">
        <v>302645.51</v>
      </c>
      <c r="I16" s="225">
        <v>1168924.46</v>
      </c>
      <c r="J16" s="225">
        <v>55383.169999999976</v>
      </c>
    </row>
    <row r="17" spans="3:10" ht="18.75" customHeight="1">
      <c r="C17" s="196">
        <v>8</v>
      </c>
      <c r="D17" s="955"/>
      <c r="E17" s="955"/>
      <c r="F17" s="206" t="s">
        <v>1055</v>
      </c>
      <c r="G17" s="226"/>
      <c r="H17" s="226"/>
      <c r="I17" s="226"/>
      <c r="J17" s="226"/>
    </row>
    <row r="18" spans="3:10" ht="18.75" customHeight="1">
      <c r="C18" s="196">
        <v>9</v>
      </c>
      <c r="D18" s="955" t="s">
        <v>922</v>
      </c>
      <c r="E18" s="955"/>
      <c r="F18" s="206" t="s">
        <v>919</v>
      </c>
      <c r="G18" s="225">
        <v>0</v>
      </c>
      <c r="H18" s="225">
        <v>5</v>
      </c>
      <c r="I18" s="225">
        <v>25</v>
      </c>
      <c r="J18" s="225">
        <v>1</v>
      </c>
    </row>
    <row r="19" spans="3:10" ht="18.75" customHeight="1">
      <c r="C19" s="196">
        <v>10</v>
      </c>
      <c r="D19" s="955"/>
      <c r="E19" s="955"/>
      <c r="F19" s="206" t="s">
        <v>923</v>
      </c>
      <c r="G19" s="225">
        <v>0</v>
      </c>
      <c r="H19" s="225">
        <v>720536.54</v>
      </c>
      <c r="I19" s="225">
        <v>893715.72</v>
      </c>
      <c r="J19" s="225">
        <v>24000</v>
      </c>
    </row>
    <row r="20" spans="3:10" ht="18.75" customHeight="1">
      <c r="C20" s="196">
        <v>11</v>
      </c>
      <c r="D20" s="955"/>
      <c r="E20" s="955"/>
      <c r="F20" s="206" t="s">
        <v>1054</v>
      </c>
      <c r="G20" s="225">
        <v>0</v>
      </c>
      <c r="H20" s="225">
        <v>720536.54</v>
      </c>
      <c r="I20" s="225">
        <v>893715.72</v>
      </c>
      <c r="J20" s="225">
        <v>24000</v>
      </c>
    </row>
    <row r="21" spans="3:10" ht="18.75" customHeight="1">
      <c r="C21" s="196">
        <v>12</v>
      </c>
      <c r="D21" s="955"/>
      <c r="E21" s="955"/>
      <c r="F21" s="206" t="s">
        <v>1049</v>
      </c>
      <c r="G21" s="225">
        <v>0</v>
      </c>
      <c r="H21" s="225">
        <v>94475.8</v>
      </c>
      <c r="I21" s="225">
        <v>20000</v>
      </c>
      <c r="J21" s="225">
        <v>0</v>
      </c>
    </row>
    <row r="22" spans="3:10" ht="18.75" customHeight="1">
      <c r="C22" s="196" t="s">
        <v>924</v>
      </c>
      <c r="D22" s="955"/>
      <c r="E22" s="955"/>
      <c r="F22" s="206" t="s">
        <v>1053</v>
      </c>
      <c r="G22" s="225">
        <v>0</v>
      </c>
      <c r="H22" s="225">
        <v>0</v>
      </c>
      <c r="I22" s="225">
        <v>0</v>
      </c>
      <c r="J22" s="225">
        <v>0</v>
      </c>
    </row>
    <row r="23" spans="3:10" ht="18.75" customHeight="1">
      <c r="C23" s="196" t="s">
        <v>186</v>
      </c>
      <c r="D23" s="955"/>
      <c r="E23" s="955"/>
      <c r="F23" s="206" t="s">
        <v>1049</v>
      </c>
      <c r="G23" s="225">
        <v>0</v>
      </c>
      <c r="H23" s="225">
        <v>0</v>
      </c>
      <c r="I23" s="225">
        <v>0</v>
      </c>
      <c r="J23" s="225">
        <v>0</v>
      </c>
    </row>
    <row r="24" spans="3:10" ht="18.75" customHeight="1">
      <c r="C24" s="196" t="s">
        <v>925</v>
      </c>
      <c r="D24" s="955"/>
      <c r="E24" s="955"/>
      <c r="F24" s="206" t="s">
        <v>1052</v>
      </c>
      <c r="G24" s="225">
        <v>0</v>
      </c>
      <c r="H24" s="225">
        <v>0</v>
      </c>
      <c r="I24" s="225">
        <v>0</v>
      </c>
      <c r="J24" s="225">
        <v>0</v>
      </c>
    </row>
    <row r="25" spans="3:10" ht="18.75" customHeight="1">
      <c r="C25" s="196" t="s">
        <v>188</v>
      </c>
      <c r="D25" s="955"/>
      <c r="E25" s="955"/>
      <c r="F25" s="206" t="s">
        <v>1049</v>
      </c>
      <c r="G25" s="225">
        <v>0</v>
      </c>
      <c r="H25" s="225">
        <v>0</v>
      </c>
      <c r="I25" s="225">
        <v>0</v>
      </c>
      <c r="J25" s="225">
        <v>0</v>
      </c>
    </row>
    <row r="26" spans="3:10" ht="18.75" customHeight="1">
      <c r="C26" s="196" t="s">
        <v>926</v>
      </c>
      <c r="D26" s="955"/>
      <c r="E26" s="955"/>
      <c r="F26" s="206" t="s">
        <v>1051</v>
      </c>
      <c r="G26" s="225">
        <v>0</v>
      </c>
      <c r="H26" s="225">
        <v>0</v>
      </c>
      <c r="I26" s="225">
        <v>0</v>
      </c>
      <c r="J26" s="225">
        <v>0</v>
      </c>
    </row>
    <row r="27" spans="3:10" ht="18.75" customHeight="1">
      <c r="C27" s="196" t="s">
        <v>927</v>
      </c>
      <c r="D27" s="955"/>
      <c r="E27" s="955"/>
      <c r="F27" s="206" t="s">
        <v>1049</v>
      </c>
      <c r="G27" s="225">
        <v>0</v>
      </c>
      <c r="H27" s="225">
        <v>0</v>
      </c>
      <c r="I27" s="225">
        <v>0</v>
      </c>
      <c r="J27" s="225">
        <v>0</v>
      </c>
    </row>
    <row r="28" spans="3:10" ht="18.75" customHeight="1">
      <c r="C28" s="196">
        <v>15</v>
      </c>
      <c r="D28" s="955"/>
      <c r="E28" s="955"/>
      <c r="F28" s="206" t="s">
        <v>1050</v>
      </c>
      <c r="G28" s="225">
        <v>0</v>
      </c>
      <c r="H28" s="225">
        <v>0</v>
      </c>
      <c r="I28" s="225">
        <v>0</v>
      </c>
      <c r="J28" s="225">
        <v>0</v>
      </c>
    </row>
    <row r="29" spans="3:10" ht="18.75" customHeight="1" thickBot="1">
      <c r="C29" s="328">
        <v>16</v>
      </c>
      <c r="D29" s="956"/>
      <c r="E29" s="956"/>
      <c r="F29" s="329" t="s">
        <v>1049</v>
      </c>
      <c r="G29" s="416">
        <v>0</v>
      </c>
      <c r="H29" s="416">
        <v>0</v>
      </c>
      <c r="I29" s="416">
        <v>0</v>
      </c>
      <c r="J29" s="416">
        <v>0</v>
      </c>
    </row>
    <row r="30" spans="3:10" ht="18.75" customHeight="1" thickBot="1">
      <c r="C30" s="309">
        <v>17</v>
      </c>
      <c r="D30" s="829" t="s">
        <v>928</v>
      </c>
      <c r="E30" s="829"/>
      <c r="F30" s="829"/>
      <c r="G30" s="585">
        <v>2267864.31</v>
      </c>
      <c r="H30" s="585">
        <v>4228828.32</v>
      </c>
      <c r="I30" s="585">
        <v>9693748.1900000013</v>
      </c>
      <c r="J30" s="585">
        <v>309787.73</v>
      </c>
    </row>
  </sheetData>
  <sheetProtection algorithmName="SHA-512" hashValue="RH6IXkUghsIylhZyOV1jNOHqXcAxgzG0yz+X+RDdzO2C60hjtPc2s6T4nc4o1xr13StDZU1FzknNgxLz1+JQqQ==" saltValue="cPz7iqdQPmAAfDPNv/uw5w==" spinCount="100000" sheet="1" formatCells="0" formatColumns="0" formatRows="0" insertHyperlinks="0" sort="0" autoFilter="0" pivotTables="0"/>
  <mergeCells count="4">
    <mergeCell ref="D7:F7"/>
    <mergeCell ref="D8:E17"/>
    <mergeCell ref="D18:E29"/>
    <mergeCell ref="D30:F30"/>
  </mergeCells>
  <pageMargins left="0.70866141732283472" right="0.70866141732283472" top="0.74803149606299213" bottom="0.74803149606299213" header="0.31496062992125978" footer="0.31496062992125978"/>
  <pageSetup paperSize="9" scale="60" fitToHeight="0" orientation="landscape" cellComments="asDisplayed" r:id="rId1"/>
  <headerFooter>
    <oddHeader>&amp;CPL
Załącznik XXXIII</oddHeader>
    <oddFooter>&amp;C&amp;P</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C9D239"/>
    <pageSetUpPr fitToPage="1"/>
  </sheetPr>
  <dimension ref="C3:H27"/>
  <sheetViews>
    <sheetView showGridLines="0" zoomScaleNormal="100" zoomScalePageLayoutView="90" workbookViewId="0"/>
  </sheetViews>
  <sheetFormatPr defaultColWidth="9.140625" defaultRowHeight="15"/>
  <cols>
    <col min="1" max="2" width="6" style="1" customWidth="1"/>
    <col min="3" max="3" width="3.42578125" style="1" customWidth="1"/>
    <col min="4" max="4" width="107" style="1" customWidth="1"/>
    <col min="5" max="5" width="24.42578125" style="1" customWidth="1"/>
    <col min="6" max="6" width="23.28515625" style="1" customWidth="1"/>
    <col min="7" max="7" width="21" style="1" customWidth="1"/>
    <col min="8" max="8" width="25" style="1" customWidth="1"/>
    <col min="9" max="9" width="25.28515625" style="1" customWidth="1"/>
    <col min="10" max="10" width="23.140625" style="1" customWidth="1"/>
    <col min="11" max="11" width="29.7109375" style="1" customWidth="1"/>
    <col min="12" max="12" width="22" style="1" customWidth="1"/>
    <col min="13" max="13" width="16.42578125" style="1" customWidth="1"/>
    <col min="14" max="14" width="14.85546875" style="1" customWidth="1"/>
    <col min="15" max="15" width="14.5703125" style="1" customWidth="1"/>
    <col min="16" max="16" width="31.5703125" style="1" customWidth="1"/>
    <col min="17" max="17" width="9.140625" style="1" customWidth="1"/>
    <col min="18" max="16384" width="9.140625" style="1"/>
  </cols>
  <sheetData>
    <row r="3" spans="3:8" ht="18.75">
      <c r="C3" s="41" t="s">
        <v>100</v>
      </c>
      <c r="D3" s="25"/>
    </row>
    <row r="4" spans="3:8" ht="16.5">
      <c r="C4" s="21" t="s">
        <v>1003</v>
      </c>
    </row>
    <row r="5" spans="3:8" ht="15.75" thickBot="1"/>
    <row r="6" spans="3:8">
      <c r="C6" s="25"/>
      <c r="D6" s="207"/>
      <c r="E6" s="518" t="s">
        <v>110</v>
      </c>
      <c r="F6" s="518" t="s">
        <v>111</v>
      </c>
      <c r="G6" s="518" t="s">
        <v>112</v>
      </c>
      <c r="H6" s="518" t="s">
        <v>148</v>
      </c>
    </row>
    <row r="7" spans="3:8" ht="25.9" customHeight="1" thickBot="1">
      <c r="C7" s="586"/>
      <c r="D7" s="587"/>
      <c r="E7" s="335" t="s">
        <v>914</v>
      </c>
      <c r="F7" s="335" t="s">
        <v>915</v>
      </c>
      <c r="G7" s="335" t="s">
        <v>916</v>
      </c>
      <c r="H7" s="335" t="s">
        <v>917</v>
      </c>
    </row>
    <row r="8" spans="3:8" ht="15.75" thickBot="1">
      <c r="C8" s="330"/>
      <c r="D8" s="959" t="s">
        <v>929</v>
      </c>
      <c r="E8" s="830"/>
      <c r="F8" s="963"/>
      <c r="G8" s="964"/>
      <c r="H8" s="411"/>
    </row>
    <row r="9" spans="3:8">
      <c r="C9" s="201">
        <v>1</v>
      </c>
      <c r="D9" s="205" t="s">
        <v>930</v>
      </c>
      <c r="E9" s="798">
        <v>0</v>
      </c>
      <c r="F9" s="798">
        <v>0</v>
      </c>
      <c r="G9" s="798">
        <v>0</v>
      </c>
      <c r="H9" s="798">
        <v>0</v>
      </c>
    </row>
    <row r="10" spans="3:8">
      <c r="C10" s="196">
        <v>2</v>
      </c>
      <c r="D10" s="206" t="s">
        <v>931</v>
      </c>
      <c r="E10" s="197">
        <v>0</v>
      </c>
      <c r="F10" s="197">
        <v>0</v>
      </c>
      <c r="G10" s="197">
        <v>0</v>
      </c>
      <c r="H10" s="197">
        <v>0</v>
      </c>
    </row>
    <row r="11" spans="3:8" ht="17.25" customHeight="1" thickBot="1">
      <c r="C11" s="328">
        <v>3</v>
      </c>
      <c r="D11" s="329" t="s">
        <v>1060</v>
      </c>
      <c r="E11" s="413">
        <v>0</v>
      </c>
      <c r="F11" s="413">
        <v>0</v>
      </c>
      <c r="G11" s="413">
        <v>0</v>
      </c>
      <c r="H11" s="413">
        <v>0</v>
      </c>
    </row>
    <row r="12" spans="3:8" ht="15.75" thickBot="1">
      <c r="C12" s="330"/>
      <c r="D12" s="959" t="s">
        <v>932</v>
      </c>
      <c r="E12" s="960"/>
      <c r="F12" s="961"/>
      <c r="G12" s="962"/>
      <c r="H12" s="414"/>
    </row>
    <row r="13" spans="3:8">
      <c r="C13" s="201">
        <v>4</v>
      </c>
      <c r="D13" s="205" t="s">
        <v>933</v>
      </c>
      <c r="E13" s="798">
        <v>0</v>
      </c>
      <c r="F13" s="798">
        <v>0</v>
      </c>
      <c r="G13" s="798">
        <v>0</v>
      </c>
      <c r="H13" s="798">
        <v>0</v>
      </c>
    </row>
    <row r="14" spans="3:8" ht="15.75" thickBot="1">
      <c r="C14" s="328">
        <v>5</v>
      </c>
      <c r="D14" s="329" t="s">
        <v>934</v>
      </c>
      <c r="E14" s="413">
        <v>0</v>
      </c>
      <c r="F14" s="413">
        <v>0</v>
      </c>
      <c r="G14" s="413">
        <v>0</v>
      </c>
      <c r="H14" s="413">
        <v>0</v>
      </c>
    </row>
    <row r="15" spans="3:8" ht="15.75" thickBot="1">
      <c r="C15" s="330"/>
      <c r="D15" s="959" t="s">
        <v>935</v>
      </c>
      <c r="E15" s="960"/>
      <c r="F15" s="961"/>
      <c r="G15" s="962"/>
      <c r="H15" s="414"/>
    </row>
    <row r="16" spans="3:8">
      <c r="C16" s="201">
        <v>6</v>
      </c>
      <c r="D16" s="205" t="s">
        <v>936</v>
      </c>
      <c r="E16" s="798">
        <v>0</v>
      </c>
      <c r="F16" s="798">
        <v>0</v>
      </c>
      <c r="G16" s="798">
        <v>0</v>
      </c>
      <c r="H16" s="798">
        <v>0</v>
      </c>
    </row>
    <row r="17" spans="3:8">
      <c r="C17" s="196">
        <v>7</v>
      </c>
      <c r="D17" s="206" t="s">
        <v>937</v>
      </c>
      <c r="E17" s="197">
        <v>0</v>
      </c>
      <c r="F17" s="197">
        <v>0</v>
      </c>
      <c r="G17" s="197">
        <v>0</v>
      </c>
      <c r="H17" s="197">
        <v>0</v>
      </c>
    </row>
    <row r="18" spans="3:8">
      <c r="C18" s="196">
        <v>8</v>
      </c>
      <c r="D18" s="206" t="s">
        <v>1059</v>
      </c>
      <c r="E18" s="197">
        <v>0</v>
      </c>
      <c r="F18" s="197">
        <v>0</v>
      </c>
      <c r="G18" s="197">
        <v>0</v>
      </c>
      <c r="H18" s="197">
        <v>0</v>
      </c>
    </row>
    <row r="19" spans="3:8">
      <c r="C19" s="196">
        <v>9</v>
      </c>
      <c r="D19" s="206" t="s">
        <v>1058</v>
      </c>
      <c r="E19" s="197">
        <v>0</v>
      </c>
      <c r="F19" s="197">
        <v>0</v>
      </c>
      <c r="G19" s="197">
        <v>0</v>
      </c>
      <c r="H19" s="197">
        <v>0</v>
      </c>
    </row>
    <row r="20" spans="3:8">
      <c r="C20" s="328">
        <v>10</v>
      </c>
      <c r="D20" s="329" t="s">
        <v>1057</v>
      </c>
      <c r="E20" s="413">
        <v>0</v>
      </c>
      <c r="F20" s="413">
        <v>0</v>
      </c>
      <c r="G20" s="413">
        <v>0</v>
      </c>
      <c r="H20" s="413">
        <v>0</v>
      </c>
    </row>
    <row r="21" spans="3:8" ht="15.75" thickBot="1">
      <c r="C21" s="323">
        <v>11</v>
      </c>
      <c r="D21" s="337" t="s">
        <v>1056</v>
      </c>
      <c r="E21" s="342">
        <v>0</v>
      </c>
      <c r="F21" s="342">
        <v>0</v>
      </c>
      <c r="G21" s="342">
        <v>0</v>
      </c>
      <c r="H21" s="342">
        <v>0</v>
      </c>
    </row>
    <row r="27" spans="3:8">
      <c r="D27" s="957"/>
      <c r="E27" s="958"/>
      <c r="F27" s="958"/>
      <c r="G27" s="958"/>
      <c r="H27" s="958"/>
    </row>
  </sheetData>
  <sheetProtection algorithmName="SHA-512" hashValue="LrEJgAy/wM0C5oskoNjCtDbIMceTBky9NA1WwTFdAt8rY6i2QwUY4xG7nAGqfpMBRQNXlMKJoPzvbA0Cb2JclQ==" saltValue="0h+h4d7uN2Chvarf0hjIaw==" spinCount="100000" sheet="1" formatCells="0" formatColumns="0" formatRows="0" insertHyperlinks="0" sort="0" autoFilter="0" pivotTables="0"/>
  <mergeCells count="7">
    <mergeCell ref="D27:H27"/>
    <mergeCell ref="D15:E15"/>
    <mergeCell ref="F15:G15"/>
    <mergeCell ref="D8:E8"/>
    <mergeCell ref="F8:G8"/>
    <mergeCell ref="D12:E12"/>
    <mergeCell ref="F12:G12"/>
  </mergeCells>
  <conditionalFormatting sqref="E9:H11">
    <cfRule type="cellIs" dxfId="13" priority="3" stopIfTrue="1" operator="lessThan">
      <formula>0</formula>
    </cfRule>
  </conditionalFormatting>
  <conditionalFormatting sqref="E13:H14">
    <cfRule type="cellIs" dxfId="12" priority="1" stopIfTrue="1" operator="lessThan">
      <formula>0</formula>
    </cfRule>
  </conditionalFormatting>
  <conditionalFormatting sqref="E16:H20">
    <cfRule type="cellIs" dxfId="11" priority="2" stopIfTrue="1" operator="lessThan">
      <formula>0</formula>
    </cfRule>
  </conditionalFormatting>
  <pageMargins left="0.70866141732283472" right="0.70866141732283472" top="0.74803149606299213" bottom="0.74803149606299213" header="0.31496062992125978" footer="0.31496062992125978"/>
  <pageSetup paperSize="9" scale="60" fitToHeight="0" orientation="landscape" cellComments="asDisplayed" r:id="rId1"/>
  <headerFooter>
    <oddHeader>&amp;CPL
Załącznik XXXIII</oddHeader>
    <oddFooter>&amp;C&amp;P</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C9D239"/>
    <pageSetUpPr fitToPage="1"/>
  </sheetPr>
  <dimension ref="C2:Z32"/>
  <sheetViews>
    <sheetView showGridLines="0" zoomScaleNormal="100" zoomScalePageLayoutView="90" workbookViewId="0"/>
  </sheetViews>
  <sheetFormatPr defaultColWidth="9.140625" defaultRowHeight="15"/>
  <cols>
    <col min="1" max="1" width="4.5703125" style="1" customWidth="1"/>
    <col min="2" max="2" width="3.85546875" style="1" customWidth="1"/>
    <col min="3" max="3" width="4.5703125" style="1" customWidth="1"/>
    <col min="4" max="4" width="54.140625" style="1" customWidth="1"/>
    <col min="5" max="9" width="24.5703125" style="1" customWidth="1"/>
    <col min="10" max="10" width="24.5703125" style="9" customWidth="1"/>
    <col min="11" max="12" width="24.5703125" style="1" customWidth="1"/>
    <col min="13" max="13" width="9.140625" style="1" customWidth="1"/>
    <col min="14" max="14" width="255.7109375" style="1" bestFit="1" customWidth="1"/>
    <col min="15" max="15" width="9.140625" style="1" customWidth="1"/>
    <col min="16" max="16384" width="9.140625" style="1"/>
  </cols>
  <sheetData>
    <row r="2" spans="3:26">
      <c r="D2" s="25"/>
      <c r="E2" s="25"/>
      <c r="F2" s="25"/>
      <c r="G2" s="25"/>
      <c r="H2" s="25"/>
      <c r="I2" s="25"/>
      <c r="J2" s="209"/>
      <c r="K2" s="25"/>
      <c r="L2" s="25"/>
    </row>
    <row r="3" spans="3:26" ht="18.75">
      <c r="D3" s="41" t="s">
        <v>938</v>
      </c>
      <c r="E3" s="25"/>
      <c r="F3" s="25"/>
      <c r="G3" s="25"/>
      <c r="H3" s="25"/>
      <c r="I3" s="25"/>
      <c r="J3" s="209"/>
      <c r="K3" s="25"/>
      <c r="L3" s="25"/>
    </row>
    <row r="4" spans="3:26">
      <c r="D4" s="210" t="s">
        <v>1003</v>
      </c>
      <c r="E4" s="211"/>
      <c r="F4" s="211"/>
      <c r="G4" s="211"/>
      <c r="H4" s="211"/>
      <c r="I4" s="211"/>
      <c r="J4" s="212"/>
      <c r="K4" s="211"/>
      <c r="L4" s="25"/>
    </row>
    <row r="5" spans="3:26" ht="19.5" customHeight="1" thickBot="1">
      <c r="D5" s="262"/>
      <c r="E5" s="262"/>
      <c r="F5" s="332"/>
      <c r="G5" s="332"/>
      <c r="H5" s="332"/>
      <c r="I5" s="332"/>
      <c r="J5" s="333"/>
      <c r="K5" s="262"/>
      <c r="L5" s="262"/>
    </row>
    <row r="6" spans="3:26" ht="22.5" customHeight="1">
      <c r="C6" s="208"/>
      <c r="D6" s="299"/>
      <c r="E6" s="521" t="s">
        <v>110</v>
      </c>
      <c r="F6" s="521" t="s">
        <v>111</v>
      </c>
      <c r="G6" s="521" t="s">
        <v>112</v>
      </c>
      <c r="H6" s="521" t="s">
        <v>148</v>
      </c>
      <c r="I6" s="521" t="s">
        <v>149</v>
      </c>
      <c r="J6" s="521" t="s">
        <v>215</v>
      </c>
      <c r="K6" s="521" t="s">
        <v>939</v>
      </c>
      <c r="L6" s="521" t="s">
        <v>940</v>
      </c>
    </row>
    <row r="7" spans="3:26" ht="100.5" customHeight="1" thickBot="1">
      <c r="C7" s="334"/>
      <c r="D7" s="335" t="s">
        <v>941</v>
      </c>
      <c r="E7" s="588" t="s">
        <v>942</v>
      </c>
      <c r="F7" s="588" t="s">
        <v>943</v>
      </c>
      <c r="G7" s="588" t="s">
        <v>944</v>
      </c>
      <c r="H7" s="588" t="s">
        <v>945</v>
      </c>
      <c r="I7" s="588" t="s">
        <v>946</v>
      </c>
      <c r="J7" s="588" t="s">
        <v>947</v>
      </c>
      <c r="K7" s="588" t="s">
        <v>948</v>
      </c>
      <c r="L7" s="588" t="s">
        <v>949</v>
      </c>
      <c r="N7" s="10"/>
      <c r="O7" s="11"/>
      <c r="P7" s="11"/>
      <c r="Q7" s="11"/>
      <c r="R7" s="11"/>
      <c r="S7" s="11"/>
      <c r="T7" s="11"/>
      <c r="U7" s="11"/>
      <c r="V7" s="11"/>
      <c r="W7" s="11"/>
      <c r="X7" s="11"/>
      <c r="Y7" s="11"/>
      <c r="Z7" s="11"/>
    </row>
    <row r="8" spans="3:26">
      <c r="C8" s="203">
        <v>1</v>
      </c>
      <c r="D8" s="205" t="s">
        <v>914</v>
      </c>
      <c r="E8" s="227">
        <v>0</v>
      </c>
      <c r="F8" s="227">
        <v>0</v>
      </c>
      <c r="G8" s="227">
        <v>0</v>
      </c>
      <c r="H8" s="227">
        <v>0</v>
      </c>
      <c r="I8" s="227">
        <v>0</v>
      </c>
      <c r="J8" s="227">
        <v>0</v>
      </c>
      <c r="K8" s="227">
        <v>0</v>
      </c>
      <c r="L8" s="227">
        <v>0</v>
      </c>
    </row>
    <row r="9" spans="3:26">
      <c r="C9" s="194">
        <v>2</v>
      </c>
      <c r="D9" s="206" t="s">
        <v>1064</v>
      </c>
      <c r="E9" s="225">
        <v>0</v>
      </c>
      <c r="F9" s="225">
        <v>0</v>
      </c>
      <c r="G9" s="225">
        <v>0</v>
      </c>
      <c r="H9" s="225">
        <v>0</v>
      </c>
      <c r="I9" s="225">
        <v>0</v>
      </c>
      <c r="J9" s="225">
        <v>0</v>
      </c>
      <c r="K9" s="225">
        <v>0</v>
      </c>
      <c r="L9" s="225">
        <v>0</v>
      </c>
    </row>
    <row r="10" spans="3:26">
      <c r="C10" s="194">
        <v>3</v>
      </c>
      <c r="D10" s="206" t="s">
        <v>1063</v>
      </c>
      <c r="E10" s="225">
        <v>0</v>
      </c>
      <c r="F10" s="225">
        <v>0</v>
      </c>
      <c r="G10" s="225">
        <v>0</v>
      </c>
      <c r="H10" s="225">
        <v>0</v>
      </c>
      <c r="I10" s="225">
        <v>0</v>
      </c>
      <c r="J10" s="225">
        <v>0</v>
      </c>
      <c r="K10" s="225">
        <v>0</v>
      </c>
      <c r="L10" s="225">
        <v>0</v>
      </c>
    </row>
    <row r="11" spans="3:26">
      <c r="C11" s="194">
        <v>4</v>
      </c>
      <c r="D11" s="206" t="s">
        <v>1062</v>
      </c>
      <c r="E11" s="225">
        <v>0</v>
      </c>
      <c r="F11" s="225">
        <v>0</v>
      </c>
      <c r="G11" s="225">
        <v>0</v>
      </c>
      <c r="H11" s="225">
        <v>0</v>
      </c>
      <c r="I11" s="225">
        <v>0</v>
      </c>
      <c r="J11" s="225">
        <v>0</v>
      </c>
      <c r="K11" s="225">
        <v>0</v>
      </c>
      <c r="L11" s="225">
        <v>0</v>
      </c>
    </row>
    <row r="12" spans="3:26">
      <c r="C12" s="194">
        <v>5</v>
      </c>
      <c r="D12" s="206" t="s">
        <v>1061</v>
      </c>
      <c r="E12" s="225">
        <v>0</v>
      </c>
      <c r="F12" s="225">
        <v>0</v>
      </c>
      <c r="G12" s="225">
        <v>0</v>
      </c>
      <c r="H12" s="225">
        <v>0</v>
      </c>
      <c r="I12" s="225">
        <v>0</v>
      </c>
      <c r="J12" s="225">
        <v>0</v>
      </c>
      <c r="K12" s="225">
        <v>0</v>
      </c>
      <c r="L12" s="225">
        <v>0</v>
      </c>
    </row>
    <row r="13" spans="3:26">
      <c r="C13" s="194">
        <v>6</v>
      </c>
      <c r="D13" s="206" t="s">
        <v>1065</v>
      </c>
      <c r="E13" s="225">
        <v>0</v>
      </c>
      <c r="F13" s="225">
        <v>0</v>
      </c>
      <c r="G13" s="225">
        <v>0</v>
      </c>
      <c r="H13" s="225">
        <v>0</v>
      </c>
      <c r="I13" s="225">
        <v>0</v>
      </c>
      <c r="J13" s="225">
        <v>0</v>
      </c>
      <c r="K13" s="225">
        <v>0</v>
      </c>
      <c r="L13" s="225">
        <v>0</v>
      </c>
    </row>
    <row r="14" spans="3:26" s="799" customFormat="1">
      <c r="C14" s="803">
        <v>7</v>
      </c>
      <c r="D14" s="804" t="s">
        <v>951</v>
      </c>
      <c r="E14" s="805">
        <v>465054.8</v>
      </c>
      <c r="F14" s="805">
        <v>193940.3</v>
      </c>
      <c r="G14" s="805">
        <v>271114.5</v>
      </c>
      <c r="H14" s="805">
        <v>0</v>
      </c>
      <c r="I14" s="805">
        <v>0</v>
      </c>
      <c r="J14" s="805">
        <v>3955.7400000000052</v>
      </c>
      <c r="K14" s="805">
        <v>28850.799999999999</v>
      </c>
      <c r="L14" s="805">
        <v>0</v>
      </c>
    </row>
    <row r="15" spans="3:26">
      <c r="C15" s="194">
        <v>8</v>
      </c>
      <c r="D15" s="206" t="s">
        <v>1064</v>
      </c>
      <c r="E15" s="225">
        <v>415374.8</v>
      </c>
      <c r="F15" s="225">
        <v>193940.3</v>
      </c>
      <c r="G15" s="225">
        <v>221434.5</v>
      </c>
      <c r="H15" s="225">
        <v>0</v>
      </c>
      <c r="I15" s="225">
        <v>0</v>
      </c>
      <c r="J15" s="225">
        <v>3955.7400000000052</v>
      </c>
      <c r="K15" s="225">
        <v>28850.799999999999</v>
      </c>
      <c r="L15" s="225">
        <v>0</v>
      </c>
    </row>
    <row r="16" spans="3:26">
      <c r="C16" s="194">
        <v>9</v>
      </c>
      <c r="D16" s="206" t="s">
        <v>1063</v>
      </c>
      <c r="E16" s="225">
        <v>0</v>
      </c>
      <c r="F16" s="225">
        <v>0</v>
      </c>
      <c r="G16" s="225">
        <v>0</v>
      </c>
      <c r="H16" s="225">
        <v>0</v>
      </c>
      <c r="I16" s="225">
        <v>0</v>
      </c>
      <c r="J16" s="225">
        <v>0</v>
      </c>
      <c r="K16" s="225">
        <v>0</v>
      </c>
      <c r="L16" s="225">
        <v>0</v>
      </c>
    </row>
    <row r="17" spans="3:14">
      <c r="C17" s="194">
        <v>10</v>
      </c>
      <c r="D17" s="206" t="s">
        <v>1062</v>
      </c>
      <c r="E17" s="225">
        <v>49680</v>
      </c>
      <c r="F17" s="225">
        <v>0</v>
      </c>
      <c r="G17" s="225">
        <v>49680</v>
      </c>
      <c r="H17" s="225">
        <v>0</v>
      </c>
      <c r="I17" s="225">
        <v>0</v>
      </c>
      <c r="J17" s="225">
        <v>0</v>
      </c>
      <c r="K17" s="225">
        <v>0</v>
      </c>
      <c r="L17" s="225">
        <v>0</v>
      </c>
    </row>
    <row r="18" spans="3:14">
      <c r="C18" s="194">
        <v>11</v>
      </c>
      <c r="D18" s="206" t="s">
        <v>1061</v>
      </c>
      <c r="E18" s="225">
        <v>0</v>
      </c>
      <c r="F18" s="225">
        <v>0</v>
      </c>
      <c r="G18" s="225">
        <v>0</v>
      </c>
      <c r="H18" s="225">
        <v>0</v>
      </c>
      <c r="I18" s="225">
        <v>0</v>
      </c>
      <c r="J18" s="225">
        <v>0</v>
      </c>
      <c r="K18" s="225">
        <v>0</v>
      </c>
      <c r="L18" s="225">
        <v>0</v>
      </c>
    </row>
    <row r="19" spans="3:14">
      <c r="C19" s="194">
        <v>12</v>
      </c>
      <c r="D19" s="206" t="s">
        <v>1065</v>
      </c>
      <c r="E19" s="225">
        <v>0</v>
      </c>
      <c r="F19" s="225">
        <v>0</v>
      </c>
      <c r="G19" s="225">
        <v>0</v>
      </c>
      <c r="H19" s="225">
        <v>0</v>
      </c>
      <c r="I19" s="225">
        <v>0</v>
      </c>
      <c r="J19" s="225">
        <v>0</v>
      </c>
      <c r="K19" s="225">
        <v>0</v>
      </c>
      <c r="L19" s="225">
        <v>0</v>
      </c>
    </row>
    <row r="20" spans="3:14" s="799" customFormat="1">
      <c r="C20" s="803">
        <v>13</v>
      </c>
      <c r="D20" s="804" t="s">
        <v>916</v>
      </c>
      <c r="E20" s="805">
        <v>20000</v>
      </c>
      <c r="F20" s="805">
        <v>20000</v>
      </c>
      <c r="G20" s="805">
        <v>0</v>
      </c>
      <c r="H20" s="805">
        <v>0</v>
      </c>
      <c r="I20" s="805">
        <v>0</v>
      </c>
      <c r="J20" s="805">
        <v>0</v>
      </c>
      <c r="K20" s="805">
        <v>20000</v>
      </c>
      <c r="L20" s="805">
        <v>0</v>
      </c>
    </row>
    <row r="21" spans="3:14">
      <c r="C21" s="194">
        <v>14</v>
      </c>
      <c r="D21" s="206" t="s">
        <v>1064</v>
      </c>
      <c r="E21" s="225">
        <v>20000</v>
      </c>
      <c r="F21" s="225">
        <v>20000</v>
      </c>
      <c r="G21" s="225">
        <v>0</v>
      </c>
      <c r="H21" s="225">
        <v>0</v>
      </c>
      <c r="I21" s="225">
        <v>0</v>
      </c>
      <c r="J21" s="225">
        <v>0</v>
      </c>
      <c r="K21" s="225">
        <v>20000</v>
      </c>
      <c r="L21" s="225">
        <v>0</v>
      </c>
    </row>
    <row r="22" spans="3:14">
      <c r="C22" s="194">
        <v>15</v>
      </c>
      <c r="D22" s="206" t="s">
        <v>1063</v>
      </c>
      <c r="E22" s="225">
        <v>0</v>
      </c>
      <c r="F22" s="225">
        <v>0</v>
      </c>
      <c r="G22" s="225">
        <v>0</v>
      </c>
      <c r="H22" s="225">
        <v>0</v>
      </c>
      <c r="I22" s="225">
        <v>0</v>
      </c>
      <c r="J22" s="225">
        <v>0</v>
      </c>
      <c r="K22" s="225">
        <v>0</v>
      </c>
      <c r="L22" s="225">
        <v>0</v>
      </c>
    </row>
    <row r="23" spans="3:14">
      <c r="C23" s="194">
        <v>16</v>
      </c>
      <c r="D23" s="206" t="s">
        <v>1062</v>
      </c>
      <c r="E23" s="225">
        <v>0</v>
      </c>
      <c r="F23" s="225">
        <v>0</v>
      </c>
      <c r="G23" s="225">
        <v>0</v>
      </c>
      <c r="H23" s="225">
        <v>0</v>
      </c>
      <c r="I23" s="225">
        <v>0</v>
      </c>
      <c r="J23" s="225">
        <v>0</v>
      </c>
      <c r="K23" s="225">
        <v>0</v>
      </c>
      <c r="L23" s="225">
        <v>0</v>
      </c>
    </row>
    <row r="24" spans="3:14">
      <c r="C24" s="194">
        <v>17</v>
      </c>
      <c r="D24" s="206" t="s">
        <v>1061</v>
      </c>
      <c r="E24" s="225">
        <v>0</v>
      </c>
      <c r="F24" s="225">
        <v>0</v>
      </c>
      <c r="G24" s="225">
        <v>0</v>
      </c>
      <c r="H24" s="225">
        <v>0</v>
      </c>
      <c r="I24" s="225">
        <v>0</v>
      </c>
      <c r="J24" s="225">
        <v>0</v>
      </c>
      <c r="K24" s="225">
        <v>0</v>
      </c>
      <c r="L24" s="225">
        <v>0</v>
      </c>
    </row>
    <row r="25" spans="3:14">
      <c r="C25" s="194">
        <v>18</v>
      </c>
      <c r="D25" s="206" t="s">
        <v>1065</v>
      </c>
      <c r="E25" s="225">
        <v>0</v>
      </c>
      <c r="F25" s="225">
        <v>0</v>
      </c>
      <c r="G25" s="225">
        <v>0</v>
      </c>
      <c r="H25" s="225">
        <v>0</v>
      </c>
      <c r="I25" s="225">
        <v>0</v>
      </c>
      <c r="J25" s="225">
        <v>0</v>
      </c>
      <c r="K25" s="225">
        <v>0</v>
      </c>
      <c r="L25" s="225">
        <v>0</v>
      </c>
    </row>
    <row r="26" spans="3:14">
      <c r="C26" s="194">
        <v>19</v>
      </c>
      <c r="D26" s="206" t="s">
        <v>917</v>
      </c>
      <c r="E26" s="225">
        <v>0</v>
      </c>
      <c r="F26" s="225">
        <v>0</v>
      </c>
      <c r="G26" s="225">
        <v>0</v>
      </c>
      <c r="H26" s="225">
        <v>0</v>
      </c>
      <c r="I26" s="225">
        <v>0</v>
      </c>
      <c r="J26" s="225">
        <v>0</v>
      </c>
      <c r="K26" s="225">
        <v>0</v>
      </c>
      <c r="L26" s="225">
        <v>0</v>
      </c>
    </row>
    <row r="27" spans="3:14">
      <c r="C27" s="194">
        <v>20</v>
      </c>
      <c r="D27" s="206" t="s">
        <v>1064</v>
      </c>
      <c r="E27" s="225">
        <v>0</v>
      </c>
      <c r="F27" s="225">
        <v>0</v>
      </c>
      <c r="G27" s="225">
        <v>0</v>
      </c>
      <c r="H27" s="225">
        <v>0</v>
      </c>
      <c r="I27" s="225">
        <v>0</v>
      </c>
      <c r="J27" s="225">
        <v>0</v>
      </c>
      <c r="K27" s="225">
        <v>0</v>
      </c>
      <c r="L27" s="225">
        <v>0</v>
      </c>
      <c r="N27" s="11"/>
    </row>
    <row r="28" spans="3:14">
      <c r="C28" s="194">
        <v>21</v>
      </c>
      <c r="D28" s="206" t="s">
        <v>1063</v>
      </c>
      <c r="E28" s="225">
        <v>0</v>
      </c>
      <c r="F28" s="225">
        <v>0</v>
      </c>
      <c r="G28" s="225">
        <v>0</v>
      </c>
      <c r="H28" s="225">
        <v>0</v>
      </c>
      <c r="I28" s="225">
        <v>0</v>
      </c>
      <c r="J28" s="225">
        <v>0</v>
      </c>
      <c r="K28" s="225">
        <v>0</v>
      </c>
      <c r="L28" s="225">
        <v>0</v>
      </c>
    </row>
    <row r="29" spans="3:14">
      <c r="C29" s="194">
        <v>22</v>
      </c>
      <c r="D29" s="206" t="s">
        <v>1062</v>
      </c>
      <c r="E29" s="225">
        <v>0</v>
      </c>
      <c r="F29" s="225">
        <v>0</v>
      </c>
      <c r="G29" s="225">
        <v>0</v>
      </c>
      <c r="H29" s="225">
        <v>0</v>
      </c>
      <c r="I29" s="225">
        <v>0</v>
      </c>
      <c r="J29" s="225">
        <v>0</v>
      </c>
      <c r="K29" s="225">
        <v>0</v>
      </c>
      <c r="L29" s="225">
        <v>0</v>
      </c>
    </row>
    <row r="30" spans="3:14">
      <c r="C30" s="194">
        <v>23</v>
      </c>
      <c r="D30" s="206" t="s">
        <v>1061</v>
      </c>
      <c r="E30" s="225">
        <v>0</v>
      </c>
      <c r="F30" s="225">
        <v>0</v>
      </c>
      <c r="G30" s="225">
        <v>0</v>
      </c>
      <c r="H30" s="225">
        <v>0</v>
      </c>
      <c r="I30" s="225">
        <v>0</v>
      </c>
      <c r="J30" s="225">
        <v>0</v>
      </c>
      <c r="K30" s="225">
        <v>0</v>
      </c>
      <c r="L30" s="225">
        <v>0</v>
      </c>
    </row>
    <row r="31" spans="3:14" ht="15.75" thickBot="1">
      <c r="C31" s="336">
        <v>24</v>
      </c>
      <c r="D31" s="329" t="s">
        <v>950</v>
      </c>
      <c r="E31" s="416">
        <v>0</v>
      </c>
      <c r="F31" s="416">
        <v>0</v>
      </c>
      <c r="G31" s="416">
        <v>0</v>
      </c>
      <c r="H31" s="416">
        <v>0</v>
      </c>
      <c r="I31" s="416">
        <v>0</v>
      </c>
      <c r="J31" s="416">
        <v>0</v>
      </c>
      <c r="K31" s="416">
        <v>0</v>
      </c>
      <c r="L31" s="416">
        <v>0</v>
      </c>
    </row>
    <row r="32" spans="3:14" s="802" customFormat="1" ht="15.75" thickBot="1">
      <c r="C32" s="800">
        <v>25</v>
      </c>
      <c r="D32" s="801" t="s">
        <v>952</v>
      </c>
      <c r="E32" s="316">
        <v>485054.8</v>
      </c>
      <c r="F32" s="316">
        <v>213940.3</v>
      </c>
      <c r="G32" s="316">
        <v>271114.5</v>
      </c>
      <c r="H32" s="316">
        <v>0</v>
      </c>
      <c r="I32" s="316">
        <v>0</v>
      </c>
      <c r="J32" s="316">
        <v>3955.7400000000052</v>
      </c>
      <c r="K32" s="316">
        <v>48850.8</v>
      </c>
      <c r="L32" s="316">
        <v>0</v>
      </c>
    </row>
  </sheetData>
  <sheetProtection algorithmName="SHA-512" hashValue="1PHNxjMJ1bWzklLx6P5b9fjGnrFuhiyHb0cgOLCwdqf+je8gUrqKVvSX2eGVqSz/D+thXOZ5l6ErJTvJtwbEwQ==" saltValue="12PZYltPoANEAwOLPcHbsA==" spinCount="100000" sheet="1" formatCells="0" formatColumns="0" formatRows="0" insertHyperlinks="0" sort="0" autoFilter="0" pivotTables="0"/>
  <pageMargins left="0.70866141732283472" right="0.70866141732283472" top="0.74803149606299213" bottom="0.74803149606299213" header="0.31496062992125978" footer="0.31496062992125978"/>
  <pageSetup paperSize="9" scale="65" fitToHeight="0" orientation="landscape" cellComments="asDisplayed"/>
  <headerFooter>
    <oddHeader>&amp;CPL
Załącznik XXXIII</oddHeader>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C9D239"/>
  </sheetPr>
  <dimension ref="C3:E23"/>
  <sheetViews>
    <sheetView showGridLines="0" zoomScaleNormal="100" workbookViewId="0"/>
  </sheetViews>
  <sheetFormatPr defaultColWidth="9.140625" defaultRowHeight="15"/>
  <cols>
    <col min="1" max="2" width="7.140625" customWidth="1"/>
    <col min="3" max="3" width="3.5703125" customWidth="1"/>
    <col min="4" max="4" width="42.28515625" customWidth="1"/>
    <col min="5" max="5" width="48.140625" customWidth="1"/>
    <col min="9" max="9" width="42.28515625" customWidth="1"/>
    <col min="10" max="10" width="48.140625" customWidth="1"/>
  </cols>
  <sheetData>
    <row r="3" spans="3:5" ht="18.75">
      <c r="C3" s="41" t="s">
        <v>102</v>
      </c>
      <c r="D3" s="210"/>
      <c r="E3" s="210"/>
    </row>
    <row r="4" spans="3:5">
      <c r="C4" s="210" t="s">
        <v>1003</v>
      </c>
      <c r="D4" s="210"/>
      <c r="E4" s="210"/>
    </row>
    <row r="5" spans="3:5" ht="26.25" customHeight="1" thickBot="1">
      <c r="C5" s="213"/>
      <c r="D5" s="187"/>
      <c r="E5" s="187"/>
    </row>
    <row r="6" spans="3:5" ht="18" customHeight="1">
      <c r="C6" s="187"/>
      <c r="D6" s="589"/>
      <c r="E6" s="521" t="s">
        <v>110</v>
      </c>
    </row>
    <row r="7" spans="3:5" ht="28.9" customHeight="1" thickBot="1">
      <c r="C7" s="412"/>
      <c r="D7" s="588" t="s">
        <v>953</v>
      </c>
      <c r="E7" s="588" t="s">
        <v>954</v>
      </c>
    </row>
    <row r="8" spans="3:5">
      <c r="C8" s="205">
        <v>1</v>
      </c>
      <c r="D8" s="205" t="s">
        <v>955</v>
      </c>
      <c r="E8" s="227">
        <v>0</v>
      </c>
    </row>
    <row r="9" spans="3:5">
      <c r="C9" s="206">
        <v>2</v>
      </c>
      <c r="D9" s="206" t="s">
        <v>956</v>
      </c>
      <c r="E9" s="225">
        <v>0</v>
      </c>
    </row>
    <row r="10" spans="3:5">
      <c r="C10" s="206">
        <v>3</v>
      </c>
      <c r="D10" s="206" t="s">
        <v>957</v>
      </c>
      <c r="E10" s="225">
        <v>0</v>
      </c>
    </row>
    <row r="11" spans="3:5">
      <c r="C11" s="206">
        <v>4</v>
      </c>
      <c r="D11" s="206" t="s">
        <v>958</v>
      </c>
      <c r="E11" s="225">
        <v>0</v>
      </c>
    </row>
    <row r="12" spans="3:5">
      <c r="C12" s="206">
        <v>5</v>
      </c>
      <c r="D12" s="206" t="s">
        <v>959</v>
      </c>
      <c r="E12" s="225">
        <v>0</v>
      </c>
    </row>
    <row r="13" spans="3:5">
      <c r="C13" s="206">
        <v>6</v>
      </c>
      <c r="D13" s="206" t="s">
        <v>960</v>
      </c>
      <c r="E13" s="225">
        <v>0</v>
      </c>
    </row>
    <row r="14" spans="3:5">
      <c r="C14" s="206">
        <v>7</v>
      </c>
      <c r="D14" s="206" t="s">
        <v>961</v>
      </c>
      <c r="E14" s="225">
        <v>0</v>
      </c>
    </row>
    <row r="15" spans="3:5">
      <c r="C15" s="206">
        <v>8</v>
      </c>
      <c r="D15" s="206" t="s">
        <v>962</v>
      </c>
      <c r="E15" s="225">
        <v>0</v>
      </c>
    </row>
    <row r="16" spans="3:5">
      <c r="C16" s="206">
        <v>9</v>
      </c>
      <c r="D16" s="206" t="s">
        <v>963</v>
      </c>
      <c r="E16" s="225">
        <v>0</v>
      </c>
    </row>
    <row r="17" spans="3:5">
      <c r="C17" s="206">
        <v>10</v>
      </c>
      <c r="D17" s="206" t="s">
        <v>964</v>
      </c>
      <c r="E17" s="225">
        <v>0</v>
      </c>
    </row>
    <row r="18" spans="3:5">
      <c r="C18" s="206">
        <v>11</v>
      </c>
      <c r="D18" s="206" t="s">
        <v>965</v>
      </c>
      <c r="E18" s="225">
        <v>0</v>
      </c>
    </row>
    <row r="19" spans="3:5" ht="28.9" customHeight="1" thickBot="1">
      <c r="C19" s="337" t="s">
        <v>966</v>
      </c>
      <c r="D19" s="337" t="s">
        <v>967</v>
      </c>
      <c r="E19" s="342">
        <v>0</v>
      </c>
    </row>
    <row r="23" spans="3:5">
      <c r="E23" s="3"/>
    </row>
  </sheetData>
  <sheetProtection algorithmName="SHA-512" hashValue="PPmLpwjTE4QSwwZ988UP62/UIFl7Qk4A/pI0yG1EiwB/boLjQyGe7Rgn07pxtkjNApF/qCfng3onnGPCFw8I0g==" saltValue="Z1+394kJgbi+xNLRqiy+Ng==" spinCount="100000" sheet="1" formatCells="0" formatColumns="0" formatRows="0" insertHyperlinks="0" sort="0" autoFilter="0" pivotTables="0"/>
  <pageMargins left="0.70866141732283472" right="0.70866141732283472" top="0.74803149606299213" bottom="0.74803149606299213" header="0.31496062992125978" footer="0.31496062992125978"/>
  <pageSetup paperSize="9" orientation="landscape"/>
  <headerFooter>
    <oddHeader>&amp;CPL 
Załącznik XXXIII</oddHeader>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C9D239"/>
  </sheetPr>
  <dimension ref="C3:N14"/>
  <sheetViews>
    <sheetView showGridLines="0" zoomScaleNormal="100" workbookViewId="0"/>
  </sheetViews>
  <sheetFormatPr defaultColWidth="9.140625" defaultRowHeight="15"/>
  <cols>
    <col min="1" max="2" width="6.7109375" style="1" customWidth="1"/>
    <col min="3" max="3" width="4.140625" style="1" customWidth="1"/>
    <col min="4" max="4" width="47.5703125" style="1" customWidth="1"/>
    <col min="5" max="14" width="15" style="1" customWidth="1"/>
    <col min="15" max="15" width="9.140625" style="1" customWidth="1"/>
    <col min="16" max="16384" width="9.140625" style="1"/>
  </cols>
  <sheetData>
    <row r="3" spans="3:14" ht="18.75">
      <c r="C3" s="41" t="s">
        <v>103</v>
      </c>
      <c r="D3" s="25"/>
      <c r="E3" s="25"/>
      <c r="F3" s="25"/>
      <c r="G3" s="25"/>
      <c r="H3" s="25"/>
      <c r="I3" s="25"/>
      <c r="J3" s="25"/>
      <c r="K3" s="25"/>
      <c r="L3" s="25"/>
      <c r="M3" s="25"/>
      <c r="N3" s="25"/>
    </row>
    <row r="4" spans="3:14" ht="15.75" thickBot="1">
      <c r="C4" s="210" t="s">
        <v>1003</v>
      </c>
      <c r="D4" s="214"/>
      <c r="E4" s="216"/>
      <c r="F4" s="216"/>
      <c r="G4" s="216"/>
      <c r="H4" s="217"/>
      <c r="I4" s="217"/>
      <c r="J4" s="217"/>
      <c r="K4" s="217"/>
      <c r="L4" s="217"/>
      <c r="M4" s="217"/>
      <c r="N4" s="217"/>
    </row>
    <row r="5" spans="3:14" ht="15" customHeight="1">
      <c r="C5" s="25"/>
      <c r="D5" s="25"/>
      <c r="E5" s="521" t="s">
        <v>968</v>
      </c>
      <c r="F5" s="521" t="s">
        <v>111</v>
      </c>
      <c r="G5" s="806" t="s">
        <v>112</v>
      </c>
      <c r="H5" s="813" t="s">
        <v>148</v>
      </c>
      <c r="I5" s="521" t="s">
        <v>149</v>
      </c>
      <c r="J5" s="521" t="s">
        <v>215</v>
      </c>
      <c r="K5" s="521" t="s">
        <v>216</v>
      </c>
      <c r="L5" s="521" t="s">
        <v>238</v>
      </c>
      <c r="M5" s="806" t="s">
        <v>453</v>
      </c>
      <c r="N5" s="521" t="s">
        <v>454</v>
      </c>
    </row>
    <row r="6" spans="3:14" ht="15" customHeight="1" thickBot="1">
      <c r="C6" s="25"/>
      <c r="D6" s="215"/>
      <c r="E6" s="965" t="s">
        <v>969</v>
      </c>
      <c r="F6" s="965"/>
      <c r="G6" s="966"/>
      <c r="H6" s="967" t="s">
        <v>970</v>
      </c>
      <c r="I6" s="965"/>
      <c r="J6" s="965"/>
      <c r="K6" s="965"/>
      <c r="L6" s="965"/>
      <c r="M6" s="966"/>
      <c r="N6" s="590"/>
    </row>
    <row r="7" spans="3:14" ht="60" customHeight="1" thickBot="1">
      <c r="C7" s="25"/>
      <c r="D7" s="25"/>
      <c r="E7" s="590" t="s">
        <v>914</v>
      </c>
      <c r="F7" s="590" t="s">
        <v>951</v>
      </c>
      <c r="G7" s="807" t="s">
        <v>971</v>
      </c>
      <c r="H7" s="814" t="s">
        <v>972</v>
      </c>
      <c r="I7" s="590" t="s">
        <v>973</v>
      </c>
      <c r="J7" s="590" t="s">
        <v>974</v>
      </c>
      <c r="K7" s="590" t="s">
        <v>975</v>
      </c>
      <c r="L7" s="590" t="s">
        <v>976</v>
      </c>
      <c r="M7" s="807" t="s">
        <v>977</v>
      </c>
      <c r="N7" s="591" t="s">
        <v>828</v>
      </c>
    </row>
    <row r="8" spans="3:14">
      <c r="C8" s="327">
        <v>1</v>
      </c>
      <c r="D8" s="327" t="s">
        <v>978</v>
      </c>
      <c r="E8" s="417"/>
      <c r="F8" s="417"/>
      <c r="G8" s="808"/>
      <c r="H8" s="815"/>
      <c r="I8" s="417"/>
      <c r="J8" s="417"/>
      <c r="K8" s="417"/>
      <c r="L8" s="417"/>
      <c r="M8" s="808"/>
      <c r="N8" s="812">
        <v>60</v>
      </c>
    </row>
    <row r="9" spans="3:14">
      <c r="C9" s="205">
        <v>2</v>
      </c>
      <c r="D9" s="205" t="s">
        <v>1070</v>
      </c>
      <c r="E9" s="227">
        <v>21</v>
      </c>
      <c r="F9" s="227">
        <v>6</v>
      </c>
      <c r="G9" s="809">
        <v>27</v>
      </c>
      <c r="H9" s="816"/>
      <c r="I9" s="226"/>
      <c r="J9" s="226"/>
      <c r="K9" s="226"/>
      <c r="L9" s="226"/>
      <c r="M9" s="810"/>
      <c r="N9" s="226"/>
    </row>
    <row r="10" spans="3:14" ht="15" customHeight="1">
      <c r="C10" s="205">
        <v>3</v>
      </c>
      <c r="D10" s="205" t="s">
        <v>1069</v>
      </c>
      <c r="E10" s="226"/>
      <c r="F10" s="226"/>
      <c r="G10" s="810"/>
      <c r="H10" s="817">
        <v>1</v>
      </c>
      <c r="I10" s="227">
        <v>1</v>
      </c>
      <c r="J10" s="227">
        <v>2</v>
      </c>
      <c r="K10" s="227">
        <v>2</v>
      </c>
      <c r="L10" s="227">
        <v>1</v>
      </c>
      <c r="M10" s="809">
        <v>15</v>
      </c>
      <c r="N10" s="226"/>
    </row>
    <row r="11" spans="3:14">
      <c r="C11" s="205">
        <v>4</v>
      </c>
      <c r="D11" s="205" t="s">
        <v>1068</v>
      </c>
      <c r="E11" s="226"/>
      <c r="F11" s="226"/>
      <c r="G11" s="810"/>
      <c r="H11" s="817">
        <v>0</v>
      </c>
      <c r="I11" s="227">
        <v>0</v>
      </c>
      <c r="J11" s="227">
        <v>0</v>
      </c>
      <c r="K11" s="227">
        <v>0</v>
      </c>
      <c r="L11" s="227">
        <v>0</v>
      </c>
      <c r="M11" s="809">
        <v>11</v>
      </c>
      <c r="N11" s="226"/>
    </row>
    <row r="12" spans="3:14">
      <c r="C12" s="205">
        <v>5</v>
      </c>
      <c r="D12" s="205" t="s">
        <v>979</v>
      </c>
      <c r="E12" s="227">
        <v>2267864.31</v>
      </c>
      <c r="F12" s="227">
        <v>4228828.32</v>
      </c>
      <c r="G12" s="809">
        <v>6496692.6299999999</v>
      </c>
      <c r="H12" s="817">
        <v>478719.81</v>
      </c>
      <c r="I12" s="227">
        <v>409358.86</v>
      </c>
      <c r="J12" s="227">
        <v>504549.94999999995</v>
      </c>
      <c r="K12" s="227">
        <v>392102.64999999997</v>
      </c>
      <c r="L12" s="227">
        <v>453604.9</v>
      </c>
      <c r="M12" s="809">
        <v>7765199.75</v>
      </c>
      <c r="N12" s="226"/>
    </row>
    <row r="13" spans="3:14">
      <c r="C13" s="205">
        <v>6</v>
      </c>
      <c r="D13" s="205" t="s">
        <v>1067</v>
      </c>
      <c r="E13" s="227">
        <v>0</v>
      </c>
      <c r="F13" s="227">
        <v>720536.54</v>
      </c>
      <c r="G13" s="809">
        <v>720536.54</v>
      </c>
      <c r="H13" s="817">
        <v>38800</v>
      </c>
      <c r="I13" s="227">
        <v>25400</v>
      </c>
      <c r="J13" s="227">
        <v>68550</v>
      </c>
      <c r="K13" s="227">
        <v>18000</v>
      </c>
      <c r="L13" s="227">
        <v>36066.660000000003</v>
      </c>
      <c r="M13" s="809">
        <v>730899.06</v>
      </c>
      <c r="N13" s="226"/>
    </row>
    <row r="14" spans="3:14" ht="15.75" thickBot="1">
      <c r="C14" s="337">
        <v>7</v>
      </c>
      <c r="D14" s="337" t="s">
        <v>1066</v>
      </c>
      <c r="E14" s="342">
        <v>2267864.31</v>
      </c>
      <c r="F14" s="342">
        <v>3508291.78</v>
      </c>
      <c r="G14" s="811">
        <v>5776156.0899999999</v>
      </c>
      <c r="H14" s="818">
        <v>439919.81</v>
      </c>
      <c r="I14" s="342">
        <v>383958.86</v>
      </c>
      <c r="J14" s="342">
        <v>435999.94999999995</v>
      </c>
      <c r="K14" s="342">
        <v>374102.64999999997</v>
      </c>
      <c r="L14" s="342">
        <v>417538.24</v>
      </c>
      <c r="M14" s="811">
        <v>7034300.6899999995</v>
      </c>
      <c r="N14" s="343"/>
    </row>
  </sheetData>
  <sheetProtection algorithmName="SHA-512" hashValue="e+f8in66B8Yow8wBo0QwypNpn2ZnG1MDpGGiCnYyI+LRVIpVo8CB+RhEpz6Q/oe/j2x8zeEOgD+74QJF3eEWhA==" saltValue="zcxMLNkmwhBvk6BMQOD5dA==" spinCount="100000" sheet="1" formatCells="0" formatColumns="0" formatRows="0" insertHyperlinks="0" sort="0" autoFilter="0" pivotTables="0"/>
  <mergeCells count="2">
    <mergeCell ref="E6:G6"/>
    <mergeCell ref="H6:M6"/>
  </mergeCells>
  <pageMargins left="0.70866141732283472" right="0.70866141732283472" top="0.74803149606299213" bottom="0.74803149606299213" header="0.31496062992125978" footer="0.31496062992125978"/>
  <pageSetup paperSize="9" scale="51" fitToWidth="0" fitToHeight="0" orientation="landscape" cellComments="asDisplayed"/>
  <headerFooter>
    <oddHeader>&amp;CPL
Załącznik XXXIII</oddHeader>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C9D239"/>
  </sheetPr>
  <dimension ref="C3:L17"/>
  <sheetViews>
    <sheetView showGridLines="0" zoomScaleNormal="100" workbookViewId="0"/>
  </sheetViews>
  <sheetFormatPr defaultColWidth="8.7109375" defaultRowHeight="15"/>
  <cols>
    <col min="1" max="2" width="5" customWidth="1"/>
    <col min="3" max="3" width="4.28515625" customWidth="1"/>
    <col min="4" max="4" width="47.140625" customWidth="1"/>
    <col min="5" max="9" width="17.7109375" customWidth="1"/>
    <col min="10" max="10" width="19.42578125" customWidth="1"/>
    <col min="11" max="12" width="17.7109375" customWidth="1"/>
  </cols>
  <sheetData>
    <row r="3" spans="3:12" ht="26.25">
      <c r="C3" s="129" t="s">
        <v>104</v>
      </c>
      <c r="D3" s="210"/>
      <c r="E3" s="218"/>
      <c r="F3" s="219"/>
      <c r="G3" s="219"/>
      <c r="H3" s="219"/>
      <c r="I3" s="219"/>
      <c r="J3" s="219"/>
      <c r="K3" s="219"/>
      <c r="L3" s="219"/>
    </row>
    <row r="4" spans="3:12" ht="15.75">
      <c r="C4" s="210" t="s">
        <v>1003</v>
      </c>
      <c r="D4" s="210"/>
      <c r="E4" s="220"/>
      <c r="F4" s="220"/>
      <c r="G4" s="220"/>
      <c r="H4" s="220"/>
      <c r="I4" s="220"/>
      <c r="J4" s="220"/>
      <c r="K4" s="220"/>
      <c r="L4" s="221"/>
    </row>
    <row r="5" spans="3:12" ht="16.5" thickBot="1">
      <c r="C5" s="221"/>
      <c r="D5" s="222"/>
      <c r="E5" s="338"/>
      <c r="F5" s="338"/>
      <c r="G5" s="338"/>
      <c r="H5" s="338"/>
      <c r="I5" s="338"/>
      <c r="J5" s="338"/>
      <c r="K5" s="338"/>
      <c r="L5" s="339"/>
    </row>
    <row r="6" spans="3:12" ht="27" customHeight="1" thickBot="1">
      <c r="C6" s="221"/>
      <c r="D6" s="223"/>
      <c r="E6" s="968" t="s">
        <v>980</v>
      </c>
      <c r="F6" s="969"/>
      <c r="G6" s="969" t="s">
        <v>981</v>
      </c>
      <c r="H6" s="970"/>
      <c r="I6" s="968" t="s">
        <v>982</v>
      </c>
      <c r="J6" s="970"/>
      <c r="K6" s="968" t="s">
        <v>983</v>
      </c>
      <c r="L6" s="971"/>
    </row>
    <row r="7" spans="3:12" ht="44.25" customHeight="1" thickBot="1">
      <c r="C7" s="221"/>
      <c r="D7" s="224"/>
      <c r="E7" s="592"/>
      <c r="F7" s="537" t="s">
        <v>984</v>
      </c>
      <c r="G7" s="592"/>
      <c r="H7" s="537" t="s">
        <v>984</v>
      </c>
      <c r="I7" s="593"/>
      <c r="J7" s="594" t="s">
        <v>985</v>
      </c>
      <c r="K7" s="593"/>
      <c r="L7" s="594" t="s">
        <v>985</v>
      </c>
    </row>
    <row r="8" spans="3:12" ht="15.75" thickBot="1">
      <c r="C8" s="341"/>
      <c r="D8" s="341"/>
      <c r="E8" s="595" t="s">
        <v>677</v>
      </c>
      <c r="F8" s="595" t="s">
        <v>680</v>
      </c>
      <c r="G8" s="595" t="s">
        <v>681</v>
      </c>
      <c r="H8" s="595" t="s">
        <v>682</v>
      </c>
      <c r="I8" s="595" t="s">
        <v>683</v>
      </c>
      <c r="J8" s="595" t="s">
        <v>685</v>
      </c>
      <c r="K8" s="595" t="s">
        <v>686</v>
      </c>
      <c r="L8" s="595" t="s">
        <v>688</v>
      </c>
    </row>
    <row r="9" spans="3:12">
      <c r="C9" s="201" t="s">
        <v>677</v>
      </c>
      <c r="D9" s="202" t="s">
        <v>986</v>
      </c>
      <c r="E9" s="227">
        <v>387108.51699999999</v>
      </c>
      <c r="F9" s="381">
        <v>387108.51699999999</v>
      </c>
      <c r="G9" s="228"/>
      <c r="H9" s="382"/>
      <c r="I9" s="227">
        <v>30448970.445999999</v>
      </c>
      <c r="J9" s="381">
        <v>16344218.744999999</v>
      </c>
      <c r="K9" s="228"/>
      <c r="L9" s="382"/>
    </row>
    <row r="10" spans="3:12">
      <c r="C10" s="196" t="s">
        <v>680</v>
      </c>
      <c r="D10" s="195" t="s">
        <v>987</v>
      </c>
      <c r="E10" s="225">
        <v>0</v>
      </c>
      <c r="F10" s="197">
        <v>0</v>
      </c>
      <c r="G10" s="225">
        <v>0</v>
      </c>
      <c r="H10" s="197">
        <v>0</v>
      </c>
      <c r="I10" s="225">
        <v>237237.15900000001</v>
      </c>
      <c r="J10" s="197">
        <v>0</v>
      </c>
      <c r="K10" s="225">
        <v>237237.14799999999</v>
      </c>
      <c r="L10" s="197">
        <v>0</v>
      </c>
    </row>
    <row r="11" spans="3:12">
      <c r="C11" s="196" t="s">
        <v>681</v>
      </c>
      <c r="D11" s="195" t="s">
        <v>687</v>
      </c>
      <c r="E11" s="225">
        <v>387108.51699999999</v>
      </c>
      <c r="F11" s="197">
        <v>387108.51699999999</v>
      </c>
      <c r="G11" s="225">
        <v>0</v>
      </c>
      <c r="H11" s="197">
        <v>0</v>
      </c>
      <c r="I11" s="225">
        <v>19632838.783</v>
      </c>
      <c r="J11" s="197">
        <v>16344218.744999999</v>
      </c>
      <c r="K11" s="225">
        <v>17851651.962000001</v>
      </c>
      <c r="L11" s="197">
        <v>16972827.193</v>
      </c>
    </row>
    <row r="12" spans="3:12">
      <c r="C12" s="196" t="s">
        <v>682</v>
      </c>
      <c r="D12" s="195" t="s">
        <v>1075</v>
      </c>
      <c r="E12" s="225">
        <v>0</v>
      </c>
      <c r="F12" s="197">
        <v>0</v>
      </c>
      <c r="G12" s="225">
        <v>0</v>
      </c>
      <c r="H12" s="197">
        <v>0</v>
      </c>
      <c r="I12" s="225">
        <v>0</v>
      </c>
      <c r="J12" s="197">
        <v>0</v>
      </c>
      <c r="K12" s="225">
        <v>0</v>
      </c>
      <c r="L12" s="197">
        <v>0</v>
      </c>
    </row>
    <row r="13" spans="3:12">
      <c r="C13" s="196" t="s">
        <v>683</v>
      </c>
      <c r="D13" s="195" t="s">
        <v>1074</v>
      </c>
      <c r="E13" s="225">
        <v>0</v>
      </c>
      <c r="F13" s="197">
        <v>0</v>
      </c>
      <c r="G13" s="225">
        <v>0</v>
      </c>
      <c r="H13" s="197">
        <v>0</v>
      </c>
      <c r="I13" s="225">
        <v>0</v>
      </c>
      <c r="J13" s="197">
        <v>0</v>
      </c>
      <c r="K13" s="225">
        <v>0</v>
      </c>
      <c r="L13" s="197">
        <v>0</v>
      </c>
    </row>
    <row r="14" spans="3:12">
      <c r="C14" s="196" t="s">
        <v>684</v>
      </c>
      <c r="D14" s="195" t="s">
        <v>1073</v>
      </c>
      <c r="E14" s="225">
        <v>387108.51699999999</v>
      </c>
      <c r="F14" s="197">
        <v>387108.51699999999</v>
      </c>
      <c r="G14" s="225">
        <v>0</v>
      </c>
      <c r="H14" s="197">
        <v>0</v>
      </c>
      <c r="I14" s="225">
        <v>8770893.1370000001</v>
      </c>
      <c r="J14" s="197">
        <v>7626231.9419999998</v>
      </c>
      <c r="K14" s="225">
        <v>8543913.5529999994</v>
      </c>
      <c r="L14" s="197">
        <v>7571003.3099999996</v>
      </c>
    </row>
    <row r="15" spans="3:12">
      <c r="C15" s="196" t="s">
        <v>685</v>
      </c>
      <c r="D15" s="195" t="s">
        <v>1072</v>
      </c>
      <c r="E15" s="225">
        <v>0</v>
      </c>
      <c r="F15" s="197">
        <v>0</v>
      </c>
      <c r="G15" s="225">
        <v>0</v>
      </c>
      <c r="H15" s="197">
        <v>0</v>
      </c>
      <c r="I15" s="225">
        <v>4164524.733</v>
      </c>
      <c r="J15" s="197">
        <v>4162468.9819999998</v>
      </c>
      <c r="K15" s="225">
        <v>3939404.7379999999</v>
      </c>
      <c r="L15" s="197">
        <v>3936741.1069999998</v>
      </c>
    </row>
    <row r="16" spans="3:12">
      <c r="C16" s="196" t="s">
        <v>686</v>
      </c>
      <c r="D16" s="195" t="s">
        <v>1071</v>
      </c>
      <c r="E16" s="225">
        <v>0</v>
      </c>
      <c r="F16" s="197">
        <v>0</v>
      </c>
      <c r="G16" s="225">
        <v>0</v>
      </c>
      <c r="H16" s="197">
        <v>0</v>
      </c>
      <c r="I16" s="225">
        <v>46987.896999999997</v>
      </c>
      <c r="J16" s="197">
        <v>0</v>
      </c>
      <c r="K16" s="225">
        <v>46980.233</v>
      </c>
      <c r="L16" s="197">
        <v>0</v>
      </c>
    </row>
    <row r="17" spans="3:12" ht="15.75" thickBot="1">
      <c r="C17" s="323" t="s">
        <v>690</v>
      </c>
      <c r="D17" s="324" t="s">
        <v>988</v>
      </c>
      <c r="E17" s="342">
        <v>0</v>
      </c>
      <c r="F17" s="325">
        <v>0</v>
      </c>
      <c r="G17" s="343"/>
      <c r="H17" s="383"/>
      <c r="I17" s="342">
        <v>10578894.504000001</v>
      </c>
      <c r="J17" s="325">
        <v>0</v>
      </c>
      <c r="K17" s="343"/>
      <c r="L17" s="383"/>
    </row>
  </sheetData>
  <sheetProtection algorithmName="SHA-512" hashValue="UNBI4mcoDhFP1oPEzBL7y+ZqqowsYU/EOfWMhfqXwQuZzGp3GptjFPNRulnQ3qhdUrJU2SXwfeCKLKJBOxuVsw==" saltValue="dbztGavtHSY35MOyp6PV7A==" spinCount="100000" sheet="1" formatCells="0" formatColumns="0" formatRows="0" insertHyperlinks="0" sort="0" autoFilter="0" pivotTables="0"/>
  <mergeCells count="4">
    <mergeCell ref="E6:F6"/>
    <mergeCell ref="G6:H6"/>
    <mergeCell ref="I6:J6"/>
    <mergeCell ref="K6:L6"/>
  </mergeCells>
  <conditionalFormatting sqref="E9:L17">
    <cfRule type="cellIs" dxfId="10" priority="1" stopIfTrue="1" operator="lessThan">
      <formula>0</formula>
    </cfRule>
  </conditionalFormatting>
  <pageMargins left="0.70866141732283472" right="0.70866141732283472" top="0.74803149606299213" bottom="0.74803149606299213" header="0.31496062992125978" footer="0.31496062992125978"/>
  <pageSetup paperSize="9" scale="65" orientation="landscape" r:id="rId1"/>
  <headerFooter>
    <oddHeader>&amp;CPL
Załącznik XXXV</oddHeader>
    <oddFooter>&amp;C&amp;P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C9D239"/>
  </sheetPr>
  <dimension ref="C3:AK24"/>
  <sheetViews>
    <sheetView showGridLines="0" zoomScaleNormal="100" workbookViewId="0"/>
  </sheetViews>
  <sheetFormatPr defaultColWidth="8.85546875" defaultRowHeight="12.75"/>
  <cols>
    <col min="1" max="2" width="6.42578125" style="12" customWidth="1"/>
    <col min="3" max="3" width="4.42578125" style="12" customWidth="1"/>
    <col min="4" max="4" width="81.5703125" style="12" customWidth="1"/>
    <col min="5" max="9" width="17.7109375" style="12" customWidth="1"/>
    <col min="10" max="10" width="19.42578125" style="12" customWidth="1"/>
    <col min="11" max="12" width="17.7109375" style="12" customWidth="1"/>
    <col min="13" max="13" width="13.7109375" style="12" customWidth="1"/>
    <col min="14" max="14" width="8.85546875" style="12" customWidth="1"/>
    <col min="15" max="16384" width="8.85546875" style="12"/>
  </cols>
  <sheetData>
    <row r="3" spans="3:37" ht="18" customHeight="1">
      <c r="C3" s="129" t="s">
        <v>106</v>
      </c>
      <c r="D3" s="221"/>
      <c r="E3" s="230"/>
      <c r="F3" s="230"/>
      <c r="G3" s="230"/>
      <c r="H3" s="230"/>
    </row>
    <row r="4" spans="3:37" ht="18" customHeight="1">
      <c r="C4" s="210" t="s">
        <v>1003</v>
      </c>
      <c r="D4" s="231"/>
      <c r="E4" s="230"/>
      <c r="F4" s="230"/>
      <c r="G4" s="230"/>
      <c r="H4" s="230"/>
    </row>
    <row r="5" spans="3:37" s="14" customFormat="1" ht="13.5" customHeight="1" thickBot="1">
      <c r="C5" s="222"/>
      <c r="D5" s="222"/>
      <c r="E5" s="344"/>
      <c r="F5" s="344"/>
      <c r="G5" s="344"/>
      <c r="H5" s="344"/>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3:37" ht="22.5" customHeight="1" thickBot="1">
      <c r="C6" s="232"/>
      <c r="D6" s="233"/>
      <c r="E6" s="972" t="s">
        <v>1077</v>
      </c>
      <c r="F6" s="973"/>
      <c r="G6" s="976" t="s">
        <v>989</v>
      </c>
      <c r="H6" s="977"/>
    </row>
    <row r="7" spans="3:37" ht="56.25" customHeight="1" thickBot="1">
      <c r="C7" s="232"/>
      <c r="D7" s="233"/>
      <c r="E7" s="974"/>
      <c r="F7" s="975"/>
      <c r="G7" s="976" t="s">
        <v>990</v>
      </c>
      <c r="H7" s="969"/>
    </row>
    <row r="8" spans="3:37" ht="42.75" customHeight="1" thickBot="1">
      <c r="C8" s="224"/>
      <c r="D8" s="234"/>
      <c r="E8" s="596"/>
      <c r="F8" s="597" t="s">
        <v>984</v>
      </c>
      <c r="G8" s="598"/>
      <c r="H8" s="597" t="s">
        <v>985</v>
      </c>
    </row>
    <row r="9" spans="3:37" ht="14.45" customHeight="1" thickBot="1">
      <c r="C9" s="346"/>
      <c r="D9" s="347"/>
      <c r="E9" s="599" t="s">
        <v>677</v>
      </c>
      <c r="F9" s="599" t="s">
        <v>680</v>
      </c>
      <c r="G9" s="599" t="s">
        <v>681</v>
      </c>
      <c r="H9" s="599" t="s">
        <v>683</v>
      </c>
    </row>
    <row r="10" spans="3:37">
      <c r="C10" s="201" t="s">
        <v>691</v>
      </c>
      <c r="D10" s="202" t="s">
        <v>991</v>
      </c>
      <c r="E10" s="381">
        <v>0</v>
      </c>
      <c r="F10" s="381">
        <v>0</v>
      </c>
      <c r="G10" s="381">
        <v>0</v>
      </c>
      <c r="H10" s="381">
        <v>0</v>
      </c>
    </row>
    <row r="11" spans="3:37">
      <c r="C11" s="196" t="s">
        <v>692</v>
      </c>
      <c r="D11" s="195" t="s">
        <v>992</v>
      </c>
      <c r="E11" s="197">
        <v>0</v>
      </c>
      <c r="F11" s="197">
        <v>0</v>
      </c>
      <c r="G11" s="197">
        <v>0</v>
      </c>
      <c r="H11" s="197">
        <v>0</v>
      </c>
    </row>
    <row r="12" spans="3:37">
      <c r="C12" s="196" t="s">
        <v>693</v>
      </c>
      <c r="D12" s="195" t="s">
        <v>987</v>
      </c>
      <c r="E12" s="197">
        <v>0</v>
      </c>
      <c r="F12" s="197">
        <v>0</v>
      </c>
      <c r="G12" s="197">
        <v>0</v>
      </c>
      <c r="H12" s="197">
        <v>0</v>
      </c>
    </row>
    <row r="13" spans="3:37">
      <c r="C13" s="196" t="s">
        <v>694</v>
      </c>
      <c r="D13" s="195" t="s">
        <v>687</v>
      </c>
      <c r="E13" s="197">
        <v>0</v>
      </c>
      <c r="F13" s="197">
        <v>0</v>
      </c>
      <c r="G13" s="197">
        <v>0</v>
      </c>
      <c r="H13" s="197">
        <v>0</v>
      </c>
    </row>
    <row r="14" spans="3:37">
      <c r="C14" s="196" t="s">
        <v>695</v>
      </c>
      <c r="D14" s="195" t="s">
        <v>1075</v>
      </c>
      <c r="E14" s="197">
        <v>0</v>
      </c>
      <c r="F14" s="197">
        <v>0</v>
      </c>
      <c r="G14" s="197">
        <v>0</v>
      </c>
      <c r="H14" s="197">
        <v>0</v>
      </c>
    </row>
    <row r="15" spans="3:37">
      <c r="C15" s="196" t="s">
        <v>696</v>
      </c>
      <c r="D15" s="195" t="s">
        <v>1074</v>
      </c>
      <c r="E15" s="197">
        <v>0</v>
      </c>
      <c r="F15" s="197">
        <v>0</v>
      </c>
      <c r="G15" s="197">
        <v>0</v>
      </c>
      <c r="H15" s="197">
        <v>0</v>
      </c>
    </row>
    <row r="16" spans="3:37">
      <c r="C16" s="196" t="s">
        <v>697</v>
      </c>
      <c r="D16" s="195" t="s">
        <v>1073</v>
      </c>
      <c r="E16" s="197">
        <v>0</v>
      </c>
      <c r="F16" s="197">
        <v>0</v>
      </c>
      <c r="G16" s="197">
        <v>0</v>
      </c>
      <c r="H16" s="197">
        <v>0</v>
      </c>
    </row>
    <row r="17" spans="3:8">
      <c r="C17" s="196" t="s">
        <v>698</v>
      </c>
      <c r="D17" s="195" t="s">
        <v>1072</v>
      </c>
      <c r="E17" s="197">
        <v>0</v>
      </c>
      <c r="F17" s="197">
        <v>0</v>
      </c>
      <c r="G17" s="197">
        <v>0</v>
      </c>
      <c r="H17" s="197">
        <v>0</v>
      </c>
    </row>
    <row r="18" spans="3:8">
      <c r="C18" s="196" t="s">
        <v>699</v>
      </c>
      <c r="D18" s="195" t="s">
        <v>1071</v>
      </c>
      <c r="E18" s="197">
        <v>0</v>
      </c>
      <c r="F18" s="197">
        <v>0</v>
      </c>
      <c r="G18" s="197">
        <v>0</v>
      </c>
      <c r="H18" s="197">
        <v>0</v>
      </c>
    </row>
    <row r="19" spans="3:8">
      <c r="C19" s="196" t="s">
        <v>700</v>
      </c>
      <c r="D19" s="195" t="s">
        <v>993</v>
      </c>
      <c r="E19" s="197">
        <v>0</v>
      </c>
      <c r="F19" s="197">
        <v>0</v>
      </c>
      <c r="G19" s="197">
        <v>0</v>
      </c>
      <c r="H19" s="197">
        <v>0</v>
      </c>
    </row>
    <row r="20" spans="3:8">
      <c r="C20" s="196" t="s">
        <v>994</v>
      </c>
      <c r="D20" s="195" t="s">
        <v>995</v>
      </c>
      <c r="E20" s="197">
        <v>0</v>
      </c>
      <c r="F20" s="197">
        <v>0</v>
      </c>
      <c r="G20" s="197">
        <v>0</v>
      </c>
      <c r="H20" s="197">
        <v>0</v>
      </c>
    </row>
    <row r="21" spans="3:8">
      <c r="C21" s="196" t="s">
        <v>996</v>
      </c>
      <c r="D21" s="195" t="s">
        <v>997</v>
      </c>
      <c r="E21" s="197">
        <v>0</v>
      </c>
      <c r="F21" s="197">
        <v>0</v>
      </c>
      <c r="G21" s="197">
        <v>0</v>
      </c>
      <c r="H21" s="197">
        <v>0</v>
      </c>
    </row>
    <row r="22" spans="3:8">
      <c r="C22" s="196">
        <v>241</v>
      </c>
      <c r="D22" s="195" t="s">
        <v>1076</v>
      </c>
      <c r="E22" s="226"/>
      <c r="F22" s="384"/>
      <c r="G22" s="197">
        <v>0</v>
      </c>
      <c r="H22" s="197">
        <v>0</v>
      </c>
    </row>
    <row r="23" spans="3:8" ht="13.5" thickBot="1">
      <c r="C23" s="323">
        <v>250</v>
      </c>
      <c r="D23" s="324" t="s">
        <v>998</v>
      </c>
      <c r="E23" s="342">
        <v>387108.51699999999</v>
      </c>
      <c r="F23" s="342">
        <v>387108.51699999999</v>
      </c>
      <c r="G23" s="343"/>
      <c r="H23" s="383"/>
    </row>
    <row r="24" spans="3:8">
      <c r="D24" s="15"/>
    </row>
  </sheetData>
  <sheetProtection algorithmName="SHA-512" hashValue="HHwMNDWsDSO2IdKZ4debAeJXG1P3d+8sMQbL5PCKhfCnaj9NX0sB5QURuJTlV/R+xudD4oexDImUDwtL3YvSAg==" saltValue="PLYqooug58AGEx7gJDkAZw==" spinCount="100000" sheet="1" formatCells="0" formatColumns="0" formatRows="0" insertHyperlinks="0" sort="0" autoFilter="0" pivotTables="0"/>
  <mergeCells count="3">
    <mergeCell ref="E6:F7"/>
    <mergeCell ref="G6:H6"/>
    <mergeCell ref="G7:H7"/>
  </mergeCells>
  <conditionalFormatting sqref="E6">
    <cfRule type="cellIs" dxfId="9" priority="8" stopIfTrue="1" operator="lessThan">
      <formula>0</formula>
    </cfRule>
  </conditionalFormatting>
  <conditionalFormatting sqref="E8:F8">
    <cfRule type="cellIs" dxfId="8" priority="7" stopIfTrue="1" operator="lessThan">
      <formula>0</formula>
    </cfRule>
  </conditionalFormatting>
  <conditionalFormatting sqref="E23:F23">
    <cfRule type="cellIs" dxfId="7" priority="1" stopIfTrue="1" operator="lessThan">
      <formula>0</formula>
    </cfRule>
  </conditionalFormatting>
  <conditionalFormatting sqref="E9:H21">
    <cfRule type="cellIs" dxfId="6" priority="3" stopIfTrue="1" operator="lessThan">
      <formula>0</formula>
    </cfRule>
  </conditionalFormatting>
  <conditionalFormatting sqref="E3:K4 I10:I23">
    <cfRule type="cellIs" dxfId="5" priority="10" stopIfTrue="1" operator="lessThan">
      <formula>0</formula>
    </cfRule>
  </conditionalFormatting>
  <conditionalFormatting sqref="G6:G8">
    <cfRule type="cellIs" dxfId="4" priority="5" stopIfTrue="1" operator="lessThan">
      <formula>0</formula>
    </cfRule>
  </conditionalFormatting>
  <conditionalFormatting sqref="G22:H22">
    <cfRule type="cellIs" dxfId="3" priority="2" stopIfTrue="1" operator="lessThan">
      <formula>0</formula>
    </cfRule>
  </conditionalFormatting>
  <conditionalFormatting sqref="H8">
    <cfRule type="cellIs" dxfId="2" priority="6" stopIfTrue="1" operator="lessThan">
      <formula>0</formula>
    </cfRule>
  </conditionalFormatting>
  <pageMargins left="0.70866141732283472" right="0.70866141732283472" top="0.74803149606299213" bottom="0.74803149606299213" header="0.31496062992125978" footer="0.31496062992125978"/>
  <pageSetup paperSize="9" scale="85" orientation="landscape"/>
  <headerFooter>
    <oddHeader>&amp;CPL
Załącznik XXXV</oddHeader>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C9D239"/>
  </sheetPr>
  <dimension ref="C3:I12"/>
  <sheetViews>
    <sheetView showGridLines="0" zoomScaleNormal="100" workbookViewId="0"/>
  </sheetViews>
  <sheetFormatPr defaultColWidth="8.85546875" defaultRowHeight="12.75"/>
  <cols>
    <col min="1" max="2" width="6" style="12" customWidth="1"/>
    <col min="3" max="3" width="5.7109375" style="12" customWidth="1"/>
    <col min="4" max="4" width="44.5703125" style="12" bestFit="1" customWidth="1"/>
    <col min="5" max="6" width="24.7109375" style="12" customWidth="1"/>
    <col min="7" max="9" width="17.7109375" style="12" customWidth="1"/>
    <col min="10" max="10" width="19.42578125" style="12" customWidth="1"/>
    <col min="11" max="12" width="17.7109375" style="12" customWidth="1"/>
    <col min="13" max="13" width="13.7109375" style="12" customWidth="1"/>
    <col min="14" max="14" width="8.85546875" style="12" customWidth="1"/>
    <col min="15" max="16384" width="8.85546875" style="12"/>
  </cols>
  <sheetData>
    <row r="3" spans="3:9" ht="20.100000000000001" customHeight="1">
      <c r="C3" s="129" t="s">
        <v>107</v>
      </c>
      <c r="D3" s="221"/>
      <c r="E3" s="218"/>
      <c r="F3" s="218"/>
      <c r="G3" s="13"/>
      <c r="H3" s="13"/>
      <c r="I3" s="13"/>
    </row>
    <row r="4" spans="3:9" ht="20.100000000000001" customHeight="1">
      <c r="C4" s="210" t="s">
        <v>1003</v>
      </c>
      <c r="D4" s="231"/>
      <c r="E4" s="218"/>
      <c r="F4" s="218"/>
      <c r="G4" s="13"/>
      <c r="H4" s="13"/>
      <c r="I4" s="13"/>
    </row>
    <row r="5" spans="3:9" ht="20.100000000000001" customHeight="1" thickBot="1">
      <c r="C5" s="221"/>
      <c r="D5" s="231"/>
      <c r="E5" s="348"/>
      <c r="F5" s="348"/>
      <c r="G5" s="13"/>
      <c r="H5" s="13"/>
      <c r="I5" s="13"/>
    </row>
    <row r="6" spans="3:9" ht="101.25" customHeight="1" thickBot="1">
      <c r="C6" s="235"/>
      <c r="D6" s="236"/>
      <c r="E6" s="599" t="s">
        <v>999</v>
      </c>
      <c r="F6" s="600" t="s">
        <v>1000</v>
      </c>
      <c r="G6" s="16"/>
      <c r="H6" s="16"/>
    </row>
    <row r="7" spans="3:9" ht="19.5" customHeight="1" thickBot="1">
      <c r="C7" s="224"/>
      <c r="D7" s="234"/>
      <c r="E7" s="340" t="s">
        <v>677</v>
      </c>
      <c r="F7" s="340" t="s">
        <v>680</v>
      </c>
      <c r="G7" s="17"/>
      <c r="H7" s="17"/>
    </row>
    <row r="8" spans="3:9" ht="19.5" customHeight="1" thickBot="1">
      <c r="C8" s="330" t="s">
        <v>677</v>
      </c>
      <c r="D8" s="331" t="s">
        <v>1001</v>
      </c>
      <c r="E8" s="385">
        <v>296544.36</v>
      </c>
      <c r="F8" s="385">
        <v>387108.51699999999</v>
      </c>
      <c r="G8" s="229"/>
      <c r="H8" s="229"/>
    </row>
    <row r="9" spans="3:9" ht="17.25" customHeight="1">
      <c r="C9" s="17"/>
      <c r="D9" s="18"/>
    </row>
    <row r="11" spans="3:9" ht="13.9" customHeight="1">
      <c r="C11" s="19"/>
      <c r="D11" s="20"/>
      <c r="E11" s="20"/>
      <c r="F11" s="20"/>
      <c r="G11" s="20"/>
      <c r="H11" s="20"/>
      <c r="I11" s="20"/>
    </row>
    <row r="12" spans="3:9">
      <c r="D12" s="15"/>
    </row>
  </sheetData>
  <sheetProtection algorithmName="SHA-512" hashValue="IHbaihAtyMrRtPenidL/tumyTsrYwwWGJtYpGwAJI7j58V/RNxiOxbTC63F0W1jxs53/Vb+jvWZlo/SQyNNGBA==" saltValue="tmbhRWEhiPsj1rDMz4mwMw==" spinCount="100000" sheet="1" formatCells="0" formatColumns="0" formatRows="0" insertHyperlinks="0" sort="0" autoFilter="0" pivotTables="0"/>
  <conditionalFormatting sqref="E3:H7 G8:H8">
    <cfRule type="cellIs" dxfId="1" priority="1" stopIfTrue="1" operator="lessThan">
      <formula>0</formula>
    </cfRule>
  </conditionalFormatting>
  <pageMargins left="0.70866141732283472" right="0.70866141732283472" top="0.74803149606299213" bottom="0.74803149606299213" header="0.31496062992125978" footer="0.31496062992125978"/>
  <pageSetup paperSize="9" orientation="landscape"/>
  <headerFooter>
    <oddHeader>&amp;CPL
Załącznik XXXV</oddHeader>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FC74C-7FB8-4F3B-8060-6D63B912A694}">
  <sheetPr>
    <tabColor rgb="FFC9D239"/>
  </sheetPr>
  <dimension ref="A1:G22"/>
  <sheetViews>
    <sheetView showGridLines="0" zoomScaleNormal="100" workbookViewId="0">
      <selection activeCell="F18" sqref="F18"/>
    </sheetView>
  </sheetViews>
  <sheetFormatPr defaultColWidth="9.140625" defaultRowHeight="12.75"/>
  <cols>
    <col min="1" max="1" width="11.42578125" style="747" customWidth="1"/>
    <col min="2" max="2" width="5.5703125" style="747" customWidth="1"/>
    <col min="3" max="3" width="79" style="747" customWidth="1"/>
    <col min="4" max="7" width="19.42578125" style="747" customWidth="1"/>
    <col min="8" max="8" width="11.7109375" style="747" customWidth="1"/>
    <col min="9" max="16384" width="9.140625" style="747"/>
  </cols>
  <sheetData>
    <row r="1" spans="1:7" ht="21.75" customHeight="1">
      <c r="A1" s="665"/>
    </row>
    <row r="2" spans="1:7" ht="18">
      <c r="A2" s="12"/>
      <c r="B2" s="748"/>
    </row>
    <row r="3" spans="1:7" ht="19.5" customHeight="1">
      <c r="A3" s="749"/>
      <c r="B3" s="750" t="s">
        <v>1345</v>
      </c>
    </row>
    <row r="4" spans="1:7" ht="19.5" customHeight="1" thickBot="1">
      <c r="A4" s="749"/>
      <c r="B4" s="751"/>
    </row>
    <row r="5" spans="1:7" ht="14.25" customHeight="1">
      <c r="B5" s="978"/>
      <c r="C5" s="980" t="s">
        <v>1346</v>
      </c>
      <c r="D5" s="752" t="s">
        <v>110</v>
      </c>
      <c r="E5" s="753" t="s">
        <v>111</v>
      </c>
      <c r="F5" s="752" t="s">
        <v>112</v>
      </c>
      <c r="G5" s="752" t="s">
        <v>148</v>
      </c>
    </row>
    <row r="6" spans="1:7" ht="28.5" customHeight="1" thickBot="1">
      <c r="B6" s="978"/>
      <c r="C6" s="980"/>
      <c r="D6" s="982" t="s">
        <v>1347</v>
      </c>
      <c r="E6" s="983"/>
      <c r="F6" s="984" t="s">
        <v>1348</v>
      </c>
      <c r="G6" s="984"/>
    </row>
    <row r="7" spans="1:7" ht="19.5" customHeight="1" thickBot="1">
      <c r="B7" s="979"/>
      <c r="C7" s="981"/>
      <c r="D7" s="754" t="s">
        <v>1208</v>
      </c>
      <c r="E7" s="755" t="s">
        <v>1349</v>
      </c>
      <c r="F7" s="754" t="s">
        <v>1208</v>
      </c>
      <c r="G7" s="754" t="s">
        <v>1349</v>
      </c>
    </row>
    <row r="8" spans="1:7" ht="20.45" customHeight="1">
      <c r="B8" s="1044" t="s">
        <v>1350</v>
      </c>
      <c r="C8" s="1045" t="s">
        <v>1351</v>
      </c>
      <c r="D8" s="756">
        <v>-188562</v>
      </c>
      <c r="E8" s="757">
        <v>-141417</v>
      </c>
      <c r="F8" s="758">
        <v>-94655</v>
      </c>
      <c r="G8" s="758">
        <v>-96976</v>
      </c>
    </row>
    <row r="9" spans="1:7" ht="20.45" customHeight="1">
      <c r="B9" s="1044" t="s">
        <v>1352</v>
      </c>
      <c r="C9" s="1045" t="s">
        <v>1353</v>
      </c>
      <c r="D9" s="756">
        <v>16998</v>
      </c>
      <c r="E9" s="757">
        <v>50443</v>
      </c>
      <c r="F9" s="758">
        <v>82699</v>
      </c>
      <c r="G9" s="758">
        <v>48882</v>
      </c>
    </row>
    <row r="10" spans="1:7" ht="20.45" customHeight="1">
      <c r="B10" s="1044" t="s">
        <v>1354</v>
      </c>
      <c r="C10" s="1045" t="s">
        <v>1355</v>
      </c>
      <c r="D10" s="756">
        <v>13643</v>
      </c>
      <c r="E10" s="757">
        <v>15900</v>
      </c>
      <c r="F10" s="1046"/>
      <c r="G10" s="1046"/>
    </row>
    <row r="11" spans="1:7" ht="20.45" customHeight="1">
      <c r="B11" s="1044" t="s">
        <v>1356</v>
      </c>
      <c r="C11" s="1045" t="s">
        <v>1357</v>
      </c>
      <c r="D11" s="756">
        <v>-108943</v>
      </c>
      <c r="E11" s="757">
        <v>-76304</v>
      </c>
      <c r="F11" s="1046"/>
      <c r="G11" s="1046"/>
    </row>
    <row r="12" spans="1:7" ht="20.45" customHeight="1">
      <c r="B12" s="1044" t="s">
        <v>1358</v>
      </c>
      <c r="C12" s="1045" t="s">
        <v>1359</v>
      </c>
      <c r="D12" s="756">
        <v>-165388</v>
      </c>
      <c r="E12" s="757">
        <v>-120609</v>
      </c>
      <c r="F12" s="1046"/>
      <c r="G12" s="1046"/>
    </row>
    <row r="13" spans="1:7" ht="20.45" customHeight="1" thickBot="1">
      <c r="B13" s="1047" t="s">
        <v>1360</v>
      </c>
      <c r="C13" s="1048" t="s">
        <v>1361</v>
      </c>
      <c r="D13" s="1049">
        <v>27298</v>
      </c>
      <c r="E13" s="1050">
        <v>43860</v>
      </c>
      <c r="F13" s="1051"/>
      <c r="G13" s="1051"/>
    </row>
    <row r="14" spans="1:7" ht="19.350000000000001" customHeight="1"/>
    <row r="15" spans="1:7" ht="18" customHeight="1">
      <c r="A15" s="759"/>
      <c r="B15" s="759"/>
      <c r="C15" s="759"/>
      <c r="D15" s="759"/>
      <c r="E15" s="759"/>
      <c r="F15" s="759"/>
      <c r="G15" s="759"/>
    </row>
    <row r="16" spans="1:7">
      <c r="D16" s="760"/>
      <c r="E16" s="760"/>
    </row>
    <row r="17" spans="4:5">
      <c r="D17" s="760"/>
      <c r="E17" s="760"/>
    </row>
    <row r="18" spans="4:5">
      <c r="D18" s="760"/>
      <c r="E18" s="760"/>
    </row>
    <row r="19" spans="4:5">
      <c r="D19" s="760"/>
      <c r="E19" s="760"/>
    </row>
    <row r="20" spans="4:5">
      <c r="D20" s="760"/>
      <c r="E20" s="760"/>
    </row>
    <row r="21" spans="4:5">
      <c r="E21" s="760"/>
    </row>
    <row r="22" spans="4:5">
      <c r="D22" s="761"/>
      <c r="E22" s="761"/>
    </row>
  </sheetData>
  <sheetProtection algorithmName="SHA-512" hashValue="KJBH1ZUfZWfO22Ekdtw3myALpLaW6xe1D6p62fGz77Dl2Op6g+b8RirYZ1pl3quVBlgmWLiiawBCofs1s5cPYw==" saltValue="NCGB7jnmttS0hxB4/JdCbA==" spinCount="100000" sheet="1" formatCells="0" formatColumns="0" formatRows="0" insertHyperlinks="0" sort="0" autoFilter="0" pivotTables="0"/>
  <mergeCells count="4">
    <mergeCell ref="B5:B7"/>
    <mergeCell ref="C5:C7"/>
    <mergeCell ref="D6:E6"/>
    <mergeCell ref="F6:G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9D239"/>
    <pageSetUpPr fitToPage="1"/>
  </sheetPr>
  <dimension ref="C2:I22"/>
  <sheetViews>
    <sheetView showGridLines="0" zoomScaleNormal="100" zoomScalePageLayoutView="90" workbookViewId="0">
      <selection activeCell="D15" sqref="D15"/>
    </sheetView>
  </sheetViews>
  <sheetFormatPr defaultColWidth="9.28515625" defaultRowHeight="15"/>
  <cols>
    <col min="1" max="2" width="7.7109375" style="351" customWidth="1"/>
    <col min="3" max="3" width="4.5703125" style="352" customWidth="1"/>
    <col min="4" max="4" width="76.5703125" style="351" customWidth="1"/>
    <col min="5" max="9" width="20.7109375" style="351" customWidth="1"/>
    <col min="10" max="10" width="25.42578125" style="351" customWidth="1"/>
    <col min="11" max="16384" width="9.28515625" style="351"/>
  </cols>
  <sheetData>
    <row r="2" spans="3:9" ht="18" customHeight="1"/>
    <row r="4" spans="3:9" s="110" customFormat="1" ht="18.75">
      <c r="C4" s="41" t="s">
        <v>16</v>
      </c>
    </row>
    <row r="5" spans="3:9">
      <c r="C5" s="25" t="s">
        <v>1003</v>
      </c>
    </row>
    <row r="6" spans="3:9" ht="18" customHeight="1" thickBot="1"/>
    <row r="7" spans="3:9" ht="18" customHeight="1">
      <c r="D7" s="262"/>
      <c r="E7" s="436" t="s">
        <v>110</v>
      </c>
      <c r="F7" s="436" t="s">
        <v>111</v>
      </c>
      <c r="G7" s="436" t="s">
        <v>112</v>
      </c>
      <c r="H7" s="436" t="s">
        <v>148</v>
      </c>
      <c r="I7" s="436" t="s">
        <v>149</v>
      </c>
    </row>
    <row r="8" spans="3:9" ht="17.25" customHeight="1">
      <c r="D8" s="262"/>
      <c r="E8" s="836" t="s">
        <v>147</v>
      </c>
      <c r="F8" s="838" t="s">
        <v>225</v>
      </c>
      <c r="G8" s="838"/>
      <c r="H8" s="838"/>
      <c r="I8" s="838"/>
    </row>
    <row r="9" spans="3:9" ht="28.9" customHeight="1" thickBot="1">
      <c r="C9" s="439"/>
      <c r="D9" s="440"/>
      <c r="E9" s="837"/>
      <c r="F9" s="432" t="s">
        <v>1122</v>
      </c>
      <c r="G9" s="432" t="s">
        <v>1123</v>
      </c>
      <c r="H9" s="432" t="s">
        <v>1125</v>
      </c>
      <c r="I9" s="432" t="s">
        <v>1124</v>
      </c>
    </row>
    <row r="10" spans="3:9" s="63" customFormat="1">
      <c r="C10" s="438">
        <v>1</v>
      </c>
      <c r="D10" s="438" t="s">
        <v>226</v>
      </c>
      <c r="E10" s="820">
        <v>34538623</v>
      </c>
      <c r="F10" s="820">
        <v>34543102</v>
      </c>
      <c r="G10" s="820">
        <v>0</v>
      </c>
      <c r="H10" s="820">
        <v>1891</v>
      </c>
      <c r="I10" s="820">
        <v>34947</v>
      </c>
    </row>
    <row r="11" spans="3:9" s="63" customFormat="1" ht="22.5">
      <c r="C11" s="354">
        <v>2</v>
      </c>
      <c r="D11" s="354" t="s">
        <v>227</v>
      </c>
      <c r="E11" s="821">
        <v>15126</v>
      </c>
      <c r="F11" s="821">
        <v>0</v>
      </c>
      <c r="G11" s="821">
        <v>0</v>
      </c>
      <c r="H11" s="821">
        <v>15141</v>
      </c>
      <c r="I11" s="821">
        <v>15141</v>
      </c>
    </row>
    <row r="12" spans="3:9" s="63" customFormat="1">
      <c r="C12" s="354">
        <v>3</v>
      </c>
      <c r="D12" s="354" t="s">
        <v>228</v>
      </c>
      <c r="E12" s="821">
        <v>34523497</v>
      </c>
      <c r="F12" s="821">
        <v>34543102</v>
      </c>
      <c r="G12" s="821">
        <v>0</v>
      </c>
      <c r="H12" s="821">
        <v>-13250</v>
      </c>
      <c r="I12" s="821">
        <v>19806</v>
      </c>
    </row>
    <row r="13" spans="3:9" s="63" customFormat="1">
      <c r="C13" s="354">
        <v>4</v>
      </c>
      <c r="D13" s="354" t="s">
        <v>229</v>
      </c>
      <c r="E13" s="821">
        <v>2171782</v>
      </c>
      <c r="F13" s="821">
        <v>2126576</v>
      </c>
      <c r="G13" s="821">
        <v>0</v>
      </c>
      <c r="H13" s="821">
        <v>0</v>
      </c>
      <c r="I13" s="822"/>
    </row>
    <row r="14" spans="3:9">
      <c r="C14" s="355">
        <v>5</v>
      </c>
      <c r="D14" s="355" t="s">
        <v>230</v>
      </c>
      <c r="E14" s="247">
        <v>24702</v>
      </c>
      <c r="F14" s="247">
        <v>24702</v>
      </c>
      <c r="G14" s="247">
        <v>0</v>
      </c>
      <c r="H14" s="247">
        <v>0</v>
      </c>
      <c r="I14" s="253"/>
    </row>
    <row r="15" spans="3:9">
      <c r="C15" s="355">
        <v>6</v>
      </c>
      <c r="D15" s="355" t="s">
        <v>231</v>
      </c>
      <c r="E15" s="247">
        <v>0</v>
      </c>
      <c r="F15" s="247">
        <v>0</v>
      </c>
      <c r="G15" s="247">
        <v>0</v>
      </c>
      <c r="H15" s="247">
        <v>0</v>
      </c>
      <c r="I15" s="253"/>
    </row>
    <row r="16" spans="3:9">
      <c r="C16" s="355">
        <v>7</v>
      </c>
      <c r="D16" s="355" t="s">
        <v>232</v>
      </c>
      <c r="E16" s="247">
        <v>97732</v>
      </c>
      <c r="F16" s="247">
        <v>97732</v>
      </c>
      <c r="G16" s="247">
        <v>0</v>
      </c>
      <c r="H16" s="247">
        <v>0</v>
      </c>
      <c r="I16" s="253"/>
    </row>
    <row r="17" spans="3:9">
      <c r="C17" s="355">
        <v>8</v>
      </c>
      <c r="D17" s="355" t="s">
        <v>233</v>
      </c>
      <c r="E17" s="247">
        <v>-76823</v>
      </c>
      <c r="F17" s="247">
        <v>-76823</v>
      </c>
      <c r="G17" s="247">
        <v>0</v>
      </c>
      <c r="H17" s="247">
        <v>0</v>
      </c>
      <c r="I17" s="253"/>
    </row>
    <row r="18" spans="3:9">
      <c r="C18" s="355">
        <v>9</v>
      </c>
      <c r="D18" s="355" t="s">
        <v>234</v>
      </c>
      <c r="E18" s="247">
        <v>-1460934</v>
      </c>
      <c r="F18" s="247">
        <v>-1460934</v>
      </c>
      <c r="G18" s="247">
        <v>0</v>
      </c>
      <c r="H18" s="247">
        <v>0</v>
      </c>
      <c r="I18" s="253"/>
    </row>
    <row r="19" spans="3:9">
      <c r="C19" s="355">
        <v>10</v>
      </c>
      <c r="D19" s="355" t="s">
        <v>235</v>
      </c>
      <c r="E19" s="247">
        <v>0</v>
      </c>
      <c r="F19" s="247">
        <v>0</v>
      </c>
      <c r="G19" s="247">
        <v>0</v>
      </c>
      <c r="H19" s="247">
        <v>0</v>
      </c>
      <c r="I19" s="253"/>
    </row>
    <row r="20" spans="3:9">
      <c r="C20" s="355">
        <v>11</v>
      </c>
      <c r="D20" s="355" t="s">
        <v>236</v>
      </c>
      <c r="E20" s="247">
        <v>65878</v>
      </c>
      <c r="F20" s="247">
        <v>65878</v>
      </c>
      <c r="G20" s="247">
        <v>0</v>
      </c>
      <c r="H20" s="247">
        <v>0</v>
      </c>
      <c r="I20" s="253"/>
    </row>
    <row r="21" spans="3:9" s="63" customFormat="1" ht="15.75" thickBot="1">
      <c r="C21" s="441">
        <v>12</v>
      </c>
      <c r="D21" s="441" t="s">
        <v>237</v>
      </c>
      <c r="E21" s="819">
        <f>SUM(F21:I21)</f>
        <v>35373709</v>
      </c>
      <c r="F21" s="819">
        <v>35320233</v>
      </c>
      <c r="G21" s="819">
        <v>0</v>
      </c>
      <c r="H21" s="819">
        <v>16835</v>
      </c>
      <c r="I21" s="819">
        <v>36641</v>
      </c>
    </row>
    <row r="22" spans="3:9">
      <c r="F22" s="797"/>
    </row>
  </sheetData>
  <sheetProtection algorithmName="SHA-512" hashValue="PS4LA/dgg/sDfQDRNr8ehad7GLr0eC/T2w8TyvUKjy8iaKqA/g8w29qDmaz6Uz4JlOiFATFtoUASZ07gsAqAqg==" saltValue="6KRo34TiXVY+j4+scV7YsA==" spinCount="100000" sheet="1" formatCells="0" formatColumns="0" formatRows="0" insertHyperlinks="0" sort="0" autoFilter="0" pivotTables="0"/>
  <mergeCells count="2">
    <mergeCell ref="E8:E9"/>
    <mergeCell ref="F8:I8"/>
  </mergeCells>
  <pageMargins left="0.70866141732283472" right="0.70866141732283472" top="0.74803149606299213" bottom="0.74803149606299213" header="0.31496062992125978" footer="0.31496062992125978"/>
  <pageSetup paperSize="9" scale="70" orientation="landscape" horizontalDpi="1200" verticalDpi="1200"/>
  <headerFooter>
    <oddHeader>&amp;CPL
Załącznik V</oddHeader>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6F7BB-8FE9-4F41-B6CC-7B1AAD8097BF}">
  <sheetPr>
    <tabColor rgb="FFC9D239"/>
  </sheetPr>
  <dimension ref="B3:AD307"/>
  <sheetViews>
    <sheetView showGridLines="0" zoomScaleNormal="100" zoomScalePageLayoutView="85" workbookViewId="0">
      <selection activeCell="E11" sqref="E11"/>
    </sheetView>
  </sheetViews>
  <sheetFormatPr defaultColWidth="8.7109375" defaultRowHeight="12"/>
  <cols>
    <col min="1" max="1" width="2.7109375" style="633" customWidth="1"/>
    <col min="2" max="2" width="7" style="627" customWidth="1"/>
    <col min="3" max="3" width="5.42578125" style="627" customWidth="1"/>
    <col min="4" max="4" width="73.42578125" style="627" customWidth="1"/>
    <col min="5" max="10" width="19.28515625" style="633" customWidth="1"/>
    <col min="11" max="48" width="8.7109375" style="633" customWidth="1"/>
    <col min="49" max="16384" width="8.7109375" style="633"/>
  </cols>
  <sheetData>
    <row r="3" spans="3:30" s="627" customFormat="1"/>
    <row r="4" spans="3:30" s="627" customFormat="1" ht="21" customHeight="1">
      <c r="C4" s="628" t="s">
        <v>1144</v>
      </c>
      <c r="D4" s="629"/>
      <c r="F4" s="629"/>
      <c r="G4" s="629"/>
    </row>
    <row r="5" spans="3:30" s="630" customFormat="1" ht="16.149999999999999" customHeight="1" thickBot="1">
      <c r="C5" s="631" t="s">
        <v>1003</v>
      </c>
      <c r="D5" s="632"/>
      <c r="E5" s="632"/>
      <c r="F5" s="632"/>
      <c r="G5" s="632"/>
      <c r="H5" s="632"/>
      <c r="I5" s="632"/>
      <c r="J5" s="627"/>
      <c r="K5" s="627"/>
      <c r="L5" s="627"/>
      <c r="M5" s="627"/>
      <c r="N5" s="627"/>
      <c r="O5" s="627"/>
      <c r="P5" s="627"/>
      <c r="Q5" s="627"/>
      <c r="R5" s="627"/>
      <c r="S5" s="627"/>
      <c r="T5" s="627"/>
      <c r="U5" s="627"/>
      <c r="V5" s="627"/>
      <c r="W5" s="627"/>
      <c r="X5" s="627"/>
      <c r="Y5" s="627"/>
      <c r="Z5" s="627"/>
      <c r="AA5" s="627"/>
      <c r="AB5" s="627"/>
      <c r="AC5" s="627"/>
      <c r="AD5" s="627"/>
    </row>
    <row r="6" spans="3:30" s="630" customFormat="1" ht="61.5" customHeight="1" thickBot="1">
      <c r="C6" s="985"/>
      <c r="D6" s="986"/>
      <c r="E6" s="645" t="s">
        <v>1145</v>
      </c>
      <c r="F6" s="989" t="s">
        <v>1146</v>
      </c>
      <c r="G6" s="990"/>
      <c r="H6" s="990"/>
      <c r="I6" s="990"/>
      <c r="J6" s="990"/>
      <c r="K6" s="627"/>
      <c r="L6" s="627"/>
      <c r="M6" s="627"/>
      <c r="N6" s="627"/>
      <c r="O6" s="627"/>
      <c r="P6" s="627"/>
      <c r="Q6" s="627"/>
      <c r="R6" s="627"/>
      <c r="S6" s="627"/>
      <c r="T6" s="627"/>
      <c r="U6" s="627"/>
      <c r="V6" s="627"/>
      <c r="W6" s="627"/>
      <c r="X6" s="627"/>
      <c r="Y6" s="627"/>
      <c r="Z6" s="627"/>
      <c r="AA6" s="627"/>
      <c r="AB6" s="627"/>
      <c r="AC6" s="627"/>
      <c r="AD6" s="627"/>
    </row>
    <row r="7" spans="3:30" ht="13.9" customHeight="1" thickBot="1">
      <c r="C7" s="987"/>
      <c r="D7" s="987"/>
      <c r="E7" s="345" t="s">
        <v>110</v>
      </c>
      <c r="F7" s="345" t="s">
        <v>111</v>
      </c>
      <c r="G7" s="345" t="s">
        <v>112</v>
      </c>
      <c r="H7" s="345" t="s">
        <v>148</v>
      </c>
      <c r="I7" s="345" t="s">
        <v>149</v>
      </c>
      <c r="J7" s="345" t="s">
        <v>215</v>
      </c>
    </row>
    <row r="8" spans="3:30" ht="13.9" customHeight="1" thickBot="1">
      <c r="C8" s="988"/>
      <c r="D8" s="988"/>
      <c r="E8" s="340" t="s">
        <v>1204</v>
      </c>
      <c r="F8" s="646" t="s">
        <v>1209</v>
      </c>
      <c r="G8" s="646" t="s">
        <v>1209</v>
      </c>
      <c r="H8" s="646" t="s">
        <v>1209</v>
      </c>
      <c r="I8" s="646" t="s">
        <v>1209</v>
      </c>
      <c r="J8" s="646" t="s">
        <v>1209</v>
      </c>
    </row>
    <row r="9" spans="3:30" ht="11.25" customHeight="1" thickBot="1">
      <c r="C9" s="991" t="s">
        <v>1147</v>
      </c>
      <c r="D9" s="992"/>
      <c r="E9" s="345"/>
      <c r="F9" s="345"/>
      <c r="G9" s="345"/>
      <c r="H9" s="345"/>
      <c r="I9" s="345"/>
      <c r="J9" s="345"/>
    </row>
    <row r="10" spans="3:30">
      <c r="C10" s="647">
        <v>1</v>
      </c>
      <c r="D10" s="239" t="s">
        <v>1148</v>
      </c>
      <c r="E10" s="238">
        <v>1825859.2960000001</v>
      </c>
      <c r="F10" s="636"/>
      <c r="G10" s="636"/>
      <c r="H10" s="636"/>
      <c r="I10" s="636"/>
      <c r="J10" s="636"/>
    </row>
    <row r="11" spans="3:30">
      <c r="C11" s="635" t="s">
        <v>1149</v>
      </c>
      <c r="D11" s="237" t="s">
        <v>1150</v>
      </c>
      <c r="E11" s="238">
        <v>1740510.909</v>
      </c>
      <c r="F11" s="636"/>
      <c r="G11" s="636"/>
      <c r="H11" s="636"/>
      <c r="I11" s="636"/>
      <c r="J11" s="636"/>
    </row>
    <row r="12" spans="3:30">
      <c r="C12" s="634">
        <v>2</v>
      </c>
      <c r="D12" s="237" t="s">
        <v>1151</v>
      </c>
      <c r="E12" s="238">
        <v>5499978.0860000001</v>
      </c>
      <c r="F12" s="636"/>
      <c r="G12" s="636"/>
      <c r="H12" s="636"/>
      <c r="I12" s="636"/>
      <c r="J12" s="636"/>
    </row>
    <row r="13" spans="3:30">
      <c r="C13" s="637">
        <v>3</v>
      </c>
      <c r="D13" s="638" t="s">
        <v>1152</v>
      </c>
      <c r="E13" s="639">
        <v>0.33200000000000002</v>
      </c>
      <c r="F13" s="641"/>
      <c r="G13" s="641"/>
      <c r="H13" s="641"/>
      <c r="I13" s="641"/>
      <c r="J13" s="641"/>
    </row>
    <row r="14" spans="3:30">
      <c r="C14" s="640" t="s">
        <v>279</v>
      </c>
      <c r="D14" s="638" t="s">
        <v>1150</v>
      </c>
      <c r="E14" s="639">
        <v>0.3165</v>
      </c>
      <c r="F14" s="636"/>
      <c r="G14" s="636"/>
      <c r="H14" s="636"/>
      <c r="I14" s="636"/>
      <c r="J14" s="636"/>
    </row>
    <row r="15" spans="3:30">
      <c r="C15" s="637">
        <v>4</v>
      </c>
      <c r="D15" s="638" t="s">
        <v>1153</v>
      </c>
      <c r="E15" s="238">
        <v>35247522.625</v>
      </c>
      <c r="F15" s="636"/>
      <c r="G15" s="636"/>
      <c r="H15" s="636"/>
      <c r="I15" s="636"/>
      <c r="J15" s="636"/>
    </row>
    <row r="16" spans="3:30">
      <c r="C16" s="637">
        <v>5</v>
      </c>
      <c r="D16" s="638" t="s">
        <v>1154</v>
      </c>
      <c r="E16" s="639">
        <v>5.1799999999999999E-2</v>
      </c>
      <c r="F16" s="641"/>
      <c r="G16" s="641"/>
      <c r="H16" s="641"/>
      <c r="I16" s="641"/>
      <c r="J16" s="641"/>
    </row>
    <row r="17" spans="3:10">
      <c r="C17" s="640" t="s">
        <v>283</v>
      </c>
      <c r="D17" s="638" t="s">
        <v>1150</v>
      </c>
      <c r="E17" s="639">
        <v>4.9399999999999999E-2</v>
      </c>
      <c r="F17" s="641"/>
      <c r="G17" s="641"/>
      <c r="H17" s="641"/>
      <c r="I17" s="641"/>
      <c r="J17" s="641"/>
    </row>
    <row r="18" spans="3:10" ht="22.5">
      <c r="C18" s="640" t="s">
        <v>1097</v>
      </c>
      <c r="D18" s="638" t="s">
        <v>1155</v>
      </c>
      <c r="E18" s="636"/>
      <c r="F18" s="636"/>
      <c r="G18" s="636"/>
      <c r="H18" s="636"/>
      <c r="I18" s="636"/>
      <c r="J18" s="636"/>
    </row>
    <row r="19" spans="3:10" ht="33.75">
      <c r="C19" s="640" t="s">
        <v>1156</v>
      </c>
      <c r="D19" s="638" t="s">
        <v>1157</v>
      </c>
      <c r="E19" s="636"/>
      <c r="F19" s="636"/>
      <c r="G19" s="636"/>
      <c r="H19" s="636"/>
      <c r="I19" s="636"/>
      <c r="J19" s="636"/>
    </row>
    <row r="20" spans="3:10" ht="67.5">
      <c r="C20" s="642" t="s">
        <v>1158</v>
      </c>
      <c r="D20" s="643" t="s">
        <v>1159</v>
      </c>
      <c r="E20" s="644"/>
      <c r="F20" s="641"/>
      <c r="G20" s="641"/>
      <c r="H20" s="641"/>
      <c r="I20" s="641"/>
      <c r="J20" s="641"/>
    </row>
    <row r="21" spans="3:10" ht="15.75" thickBot="1">
      <c r="C21" s="993" t="s">
        <v>1160</v>
      </c>
      <c r="D21" s="994"/>
      <c r="E21" s="652"/>
      <c r="F21" s="652"/>
      <c r="G21" s="652"/>
      <c r="H21" s="652"/>
      <c r="I21" s="652"/>
      <c r="J21" s="652"/>
    </row>
    <row r="22" spans="3:10">
      <c r="C22" s="648" t="s">
        <v>569</v>
      </c>
      <c r="D22" s="649" t="s">
        <v>1161</v>
      </c>
      <c r="E22" s="650">
        <v>0.15359999999999999</v>
      </c>
      <c r="F22" s="651"/>
      <c r="G22" s="651"/>
      <c r="H22" s="651"/>
      <c r="I22" s="651"/>
      <c r="J22" s="651"/>
    </row>
    <row r="23" spans="3:10" ht="22.5">
      <c r="C23" s="640" t="s">
        <v>571</v>
      </c>
      <c r="D23" s="638" t="s">
        <v>1162</v>
      </c>
      <c r="E23" s="639">
        <v>0.13300000000000001</v>
      </c>
      <c r="F23" s="636"/>
      <c r="G23" s="636"/>
      <c r="H23" s="636"/>
      <c r="I23" s="636"/>
      <c r="J23" s="636"/>
    </row>
    <row r="24" spans="3:10">
      <c r="C24" s="640" t="s">
        <v>573</v>
      </c>
      <c r="D24" s="638" t="s">
        <v>1163</v>
      </c>
      <c r="E24" s="639">
        <v>5.91E-2</v>
      </c>
      <c r="F24" s="636"/>
      <c r="G24" s="636"/>
      <c r="H24" s="636"/>
      <c r="I24" s="636"/>
      <c r="J24" s="636"/>
    </row>
    <row r="25" spans="3:10" ht="22.5">
      <c r="C25" s="640" t="s">
        <v>575</v>
      </c>
      <c r="D25" s="638" t="s">
        <v>1162</v>
      </c>
      <c r="E25" s="639">
        <v>5.79E-2</v>
      </c>
      <c r="F25" s="636"/>
      <c r="G25" s="636"/>
      <c r="H25" s="636"/>
      <c r="I25" s="636"/>
      <c r="J25" s="636"/>
    </row>
    <row r="26" spans="3:10" s="627" customFormat="1"/>
    <row r="27" spans="3:10" s="627" customFormat="1"/>
    <row r="28" spans="3:10" s="627" customFormat="1"/>
    <row r="29" spans="3:10" s="627" customFormat="1"/>
    <row r="30" spans="3:10" s="627" customFormat="1"/>
    <row r="31" spans="3:10" s="627" customFormat="1"/>
    <row r="32" spans="3:10" s="627" customFormat="1"/>
    <row r="33" s="627" customFormat="1"/>
    <row r="34" s="627" customFormat="1"/>
    <row r="35" s="627" customFormat="1"/>
    <row r="36" s="627" customFormat="1"/>
    <row r="37" s="627" customFormat="1"/>
    <row r="38" s="627" customFormat="1"/>
    <row r="39" s="627" customFormat="1"/>
    <row r="40" s="627" customFormat="1"/>
    <row r="41" s="627" customFormat="1"/>
    <row r="42" s="627" customFormat="1"/>
    <row r="43" s="627" customFormat="1"/>
    <row r="44" s="627" customFormat="1"/>
    <row r="45" s="627" customFormat="1"/>
    <row r="46" s="627" customFormat="1"/>
    <row r="47" s="627" customFormat="1"/>
    <row r="48" s="627" customFormat="1"/>
    <row r="49" s="627" customFormat="1"/>
    <row r="50" s="627" customFormat="1"/>
    <row r="51" s="627" customFormat="1"/>
    <row r="52" s="627" customFormat="1"/>
    <row r="53" s="627" customFormat="1"/>
    <row r="54" s="627" customFormat="1"/>
    <row r="55" s="627" customFormat="1"/>
    <row r="56" s="627" customFormat="1"/>
    <row r="57" s="627" customFormat="1"/>
    <row r="58" s="627" customFormat="1"/>
    <row r="59" s="627" customFormat="1"/>
    <row r="60" s="627" customFormat="1"/>
    <row r="61" s="627" customFormat="1"/>
    <row r="62" s="627" customFormat="1"/>
    <row r="63" s="627" customFormat="1"/>
    <row r="64" s="627" customFormat="1"/>
    <row r="65" s="627" customFormat="1"/>
    <row r="66" s="627" customFormat="1"/>
    <row r="67" s="627" customFormat="1"/>
    <row r="68" s="627" customFormat="1"/>
    <row r="69" s="627" customFormat="1"/>
    <row r="70" s="627" customFormat="1"/>
    <row r="71" s="627" customFormat="1"/>
    <row r="72" s="627" customFormat="1"/>
    <row r="73" s="627" customFormat="1"/>
    <row r="74" s="627" customFormat="1"/>
    <row r="75" s="627" customFormat="1"/>
    <row r="76" s="627" customFormat="1"/>
    <row r="77" s="627" customFormat="1"/>
    <row r="78" s="627" customFormat="1"/>
    <row r="79" s="627" customFormat="1"/>
    <row r="80" s="627" customFormat="1"/>
    <row r="81" s="627" customFormat="1"/>
    <row r="82" s="627" customFormat="1"/>
    <row r="83" s="627" customFormat="1"/>
    <row r="84" s="627" customFormat="1"/>
    <row r="85" s="627" customFormat="1"/>
    <row r="86" s="627" customFormat="1"/>
    <row r="87" s="627" customFormat="1"/>
    <row r="88" s="627" customFormat="1"/>
    <row r="89" s="627" customFormat="1"/>
    <row r="90" s="627" customFormat="1"/>
    <row r="91" s="627" customFormat="1"/>
    <row r="92" s="627" customFormat="1"/>
    <row r="93" s="627" customFormat="1"/>
    <row r="94" s="627" customFormat="1"/>
    <row r="95" s="627" customFormat="1"/>
    <row r="96" s="627" customFormat="1"/>
    <row r="97" s="627" customFormat="1"/>
    <row r="98" s="627" customFormat="1"/>
    <row r="99" s="627" customFormat="1"/>
    <row r="100" s="627" customFormat="1"/>
    <row r="101" s="627" customFormat="1"/>
    <row r="102" s="627" customFormat="1"/>
    <row r="103" s="627" customFormat="1"/>
    <row r="104" s="627" customFormat="1"/>
    <row r="105" s="627" customFormat="1"/>
    <row r="106" s="627" customFormat="1"/>
    <row r="107" s="627" customFormat="1"/>
    <row r="108" s="627" customFormat="1"/>
    <row r="109" s="627" customFormat="1"/>
    <row r="110" s="627" customFormat="1"/>
    <row r="111" s="627" customFormat="1"/>
    <row r="112" s="627" customFormat="1"/>
    <row r="113" s="627" customFormat="1"/>
    <row r="114" s="627" customFormat="1"/>
    <row r="115" s="627" customFormat="1"/>
    <row r="116" s="627" customFormat="1"/>
    <row r="117" s="627" customFormat="1"/>
    <row r="118" s="627" customFormat="1"/>
    <row r="119" s="627" customFormat="1"/>
    <row r="120" s="627" customFormat="1"/>
    <row r="121" s="627" customFormat="1"/>
    <row r="122" s="627" customFormat="1"/>
    <row r="123" s="627" customFormat="1"/>
    <row r="124" s="627" customFormat="1"/>
    <row r="125" s="627" customFormat="1"/>
    <row r="126" s="627" customFormat="1"/>
    <row r="127" s="627" customFormat="1"/>
    <row r="128" s="627" customFormat="1"/>
    <row r="129" s="627" customFormat="1"/>
    <row r="130" s="627" customFormat="1"/>
    <row r="131" s="627" customFormat="1"/>
    <row r="132" s="627" customFormat="1"/>
    <row r="133" s="627" customFormat="1"/>
    <row r="134" s="627" customFormat="1"/>
    <row r="135" s="627" customFormat="1"/>
    <row r="136" s="627" customFormat="1"/>
    <row r="137" s="627" customFormat="1"/>
    <row r="138" s="627" customFormat="1"/>
    <row r="139" s="627" customFormat="1"/>
    <row r="140" s="627" customFormat="1"/>
    <row r="141" s="627" customFormat="1"/>
    <row r="142" s="627" customFormat="1"/>
    <row r="143" s="627" customFormat="1"/>
    <row r="144" s="627" customFormat="1"/>
    <row r="145" s="627" customFormat="1"/>
    <row r="146" s="627" customFormat="1"/>
    <row r="147" s="627" customFormat="1"/>
    <row r="148" s="627" customFormat="1"/>
    <row r="149" s="627" customFormat="1"/>
    <row r="150" s="627" customFormat="1"/>
    <row r="151" s="627" customFormat="1"/>
    <row r="152" s="627" customFormat="1"/>
    <row r="153" s="627" customFormat="1"/>
    <row r="154" s="627" customFormat="1"/>
    <row r="155" s="627" customFormat="1"/>
    <row r="156" s="627" customFormat="1"/>
    <row r="157" s="627" customFormat="1"/>
    <row r="158" s="627" customFormat="1"/>
    <row r="159" s="627" customFormat="1"/>
    <row r="160" s="627" customFormat="1"/>
    <row r="161" s="627" customFormat="1"/>
    <row r="162" s="627" customFormat="1"/>
    <row r="163" s="627" customFormat="1"/>
    <row r="164" s="627" customFormat="1"/>
    <row r="165" s="627" customFormat="1"/>
    <row r="166" s="627" customFormat="1"/>
    <row r="167" s="627" customFormat="1"/>
    <row r="168" s="627" customFormat="1"/>
    <row r="169" s="627" customFormat="1"/>
    <row r="170" s="627" customFormat="1"/>
    <row r="171" s="627" customFormat="1"/>
    <row r="172" s="627" customFormat="1"/>
    <row r="173" s="627" customFormat="1"/>
    <row r="174" s="627" customFormat="1"/>
    <row r="175" s="627" customFormat="1"/>
    <row r="176" s="627" customFormat="1"/>
    <row r="177" s="627" customFormat="1"/>
    <row r="178" s="627" customFormat="1"/>
    <row r="179" s="627" customFormat="1"/>
    <row r="180" s="627" customFormat="1"/>
    <row r="181" s="627" customFormat="1"/>
    <row r="182" s="627" customFormat="1"/>
    <row r="183" s="627" customFormat="1"/>
    <row r="184" s="627" customFormat="1"/>
    <row r="185" s="627" customFormat="1"/>
    <row r="186" s="627" customFormat="1"/>
    <row r="187" s="627" customFormat="1"/>
    <row r="188" s="627" customFormat="1"/>
    <row r="189" s="627" customFormat="1"/>
    <row r="190" s="627" customFormat="1"/>
    <row r="191" s="627" customFormat="1"/>
    <row r="192" s="627" customFormat="1"/>
    <row r="193" s="627" customFormat="1"/>
    <row r="194" s="627" customFormat="1"/>
    <row r="195" s="627" customFormat="1"/>
    <row r="196" s="627" customFormat="1"/>
    <row r="197" s="627" customFormat="1"/>
    <row r="198" s="627" customFormat="1"/>
    <row r="199" s="627" customFormat="1"/>
    <row r="200" s="627" customFormat="1"/>
    <row r="201" s="627" customFormat="1"/>
    <row r="202" s="627" customFormat="1"/>
    <row r="203" s="627" customFormat="1"/>
    <row r="204" s="627" customFormat="1"/>
    <row r="205" s="627" customFormat="1"/>
    <row r="206" s="627" customFormat="1"/>
    <row r="207" s="627" customFormat="1"/>
    <row r="208" s="627" customFormat="1"/>
    <row r="209" s="627" customFormat="1"/>
    <row r="210" s="627" customFormat="1"/>
    <row r="211" s="627" customFormat="1"/>
    <row r="212" s="627" customFormat="1"/>
    <row r="213" s="627" customFormat="1"/>
    <row r="214" s="627" customFormat="1"/>
    <row r="215" s="627" customFormat="1"/>
    <row r="216" s="627" customFormat="1"/>
    <row r="217" s="627" customFormat="1"/>
    <row r="218" s="627" customFormat="1"/>
    <row r="219" s="627" customFormat="1"/>
    <row r="220" s="627" customFormat="1"/>
    <row r="221" s="627" customFormat="1"/>
    <row r="222" s="627" customFormat="1"/>
    <row r="223" s="627" customFormat="1"/>
    <row r="224" s="627" customFormat="1"/>
    <row r="225" s="627" customFormat="1"/>
    <row r="226" s="627" customFormat="1"/>
    <row r="227" s="627" customFormat="1"/>
    <row r="228" s="627" customFormat="1"/>
    <row r="229" s="627" customFormat="1"/>
    <row r="230" s="627" customFormat="1"/>
    <row r="231" s="627" customFormat="1"/>
    <row r="232" s="627" customFormat="1"/>
    <row r="233" s="627" customFormat="1"/>
    <row r="234" s="627" customFormat="1"/>
    <row r="235" s="627" customFormat="1"/>
    <row r="236" s="627" customFormat="1"/>
    <row r="237" s="627" customFormat="1"/>
    <row r="238" s="627" customFormat="1"/>
    <row r="239" s="627" customFormat="1"/>
    <row r="240" s="627" customFormat="1"/>
    <row r="241" s="627" customFormat="1"/>
    <row r="242" s="627" customFormat="1"/>
    <row r="243" s="627" customFormat="1"/>
    <row r="244" s="627" customFormat="1"/>
    <row r="245" s="627" customFormat="1"/>
    <row r="246" s="627" customFormat="1"/>
    <row r="247" s="627" customFormat="1"/>
    <row r="248" s="627" customFormat="1"/>
    <row r="249" s="627" customFormat="1"/>
    <row r="250" s="627" customFormat="1"/>
    <row r="251" s="627" customFormat="1"/>
    <row r="252" s="627" customFormat="1"/>
    <row r="253" s="627" customFormat="1"/>
    <row r="254" s="627" customFormat="1"/>
    <row r="255" s="627" customFormat="1"/>
    <row r="256" s="627" customFormat="1"/>
    <row r="257" s="627" customFormat="1"/>
    <row r="258" s="627" customFormat="1"/>
    <row r="259" s="627" customFormat="1"/>
    <row r="260" s="627" customFormat="1"/>
    <row r="261" s="627" customFormat="1"/>
    <row r="262" s="627" customFormat="1"/>
    <row r="263" s="627" customFormat="1"/>
    <row r="264" s="627" customFormat="1"/>
    <row r="265" s="627" customFormat="1"/>
    <row r="266" s="627" customFormat="1"/>
    <row r="267" s="627" customFormat="1"/>
    <row r="268" s="627" customFormat="1"/>
    <row r="269" s="627" customFormat="1"/>
    <row r="270" s="627" customFormat="1"/>
    <row r="271" s="627" customFormat="1"/>
    <row r="272" s="627" customFormat="1"/>
    <row r="273" s="627" customFormat="1"/>
    <row r="274" s="627" customFormat="1"/>
    <row r="275" s="627" customFormat="1"/>
    <row r="276" s="627" customFormat="1"/>
    <row r="277" s="627" customFormat="1"/>
    <row r="278" s="627" customFormat="1"/>
    <row r="279" s="627" customFormat="1"/>
    <row r="280" s="627" customFormat="1"/>
    <row r="281" s="627" customFormat="1"/>
    <row r="282" s="627" customFormat="1"/>
    <row r="283" s="627" customFormat="1"/>
    <row r="284" s="627" customFormat="1"/>
    <row r="285" s="627" customFormat="1"/>
    <row r="286" s="627" customFormat="1"/>
    <row r="287" s="627" customFormat="1"/>
    <row r="288" s="627" customFormat="1"/>
    <row r="289" s="627" customFormat="1"/>
    <row r="290" s="627" customFormat="1"/>
    <row r="291" s="627" customFormat="1"/>
    <row r="292" s="627" customFormat="1"/>
    <row r="293" s="627" customFormat="1"/>
    <row r="294" s="627" customFormat="1"/>
    <row r="295" s="627" customFormat="1"/>
    <row r="296" s="627" customFormat="1"/>
    <row r="297" s="627" customFormat="1"/>
    <row r="298" s="627" customFormat="1"/>
    <row r="299" s="627" customFormat="1"/>
    <row r="300" s="627" customFormat="1"/>
    <row r="301" s="627" customFormat="1"/>
    <row r="302" s="627" customFormat="1"/>
    <row r="303" s="627" customFormat="1"/>
    <row r="304" s="627" customFormat="1"/>
    <row r="305" s="627" customFormat="1"/>
    <row r="306" s="627" customFormat="1"/>
    <row r="307" s="627" customFormat="1"/>
  </sheetData>
  <sheetProtection algorithmName="SHA-512" hashValue="LVdMxS6fPduO2m/DOkMXJFQPL1WHIqMmYXXdSxxoBkAm9b4TI3nqXm1/YRIARYdNR8QZifMT0O0SK8mxRHCD4w==" saltValue="pgR/VG5qtEwA6TFLcO3gUw==" spinCount="100000" sheet="1" formatCells="0" formatColumns="0" formatRows="0" insertHyperlinks="0" sort="0" autoFilter="0" pivotTables="0"/>
  <mergeCells count="4">
    <mergeCell ref="C6:D8"/>
    <mergeCell ref="F6:J6"/>
    <mergeCell ref="C9:D9"/>
    <mergeCell ref="C21:D21"/>
  </mergeCells>
  <pageMargins left="0.70866141732283472" right="0.70866141732283472" top="0.74803149606299213" bottom="0.74803149606299213" header="0.31496062992125978" footer="0.31496062992125978"/>
  <pageSetup paperSize="9" orientation="landscape"/>
  <headerFooter>
    <oddHeader>&amp;CAnnex V
EN</oddHeader>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535F7-E70B-4017-B9B1-F76A63E92D20}">
  <sheetPr>
    <tabColor rgb="FFC9D239"/>
  </sheetPr>
  <dimension ref="B3:G51"/>
  <sheetViews>
    <sheetView showGridLines="0" zoomScale="90" zoomScaleNormal="90" zoomScalePageLayoutView="115" workbookViewId="0"/>
  </sheetViews>
  <sheetFormatPr defaultColWidth="11.42578125" defaultRowHeight="12"/>
  <cols>
    <col min="1" max="1" width="4.7109375" style="61" customWidth="1"/>
    <col min="2" max="2" width="6.42578125" style="61" customWidth="1"/>
    <col min="3" max="3" width="7.7109375" style="61" customWidth="1"/>
    <col min="4" max="4" width="73.140625" style="61" customWidth="1"/>
    <col min="5" max="7" width="18.5703125" style="61" customWidth="1"/>
    <col min="8" max="8" width="11.42578125" style="61" customWidth="1"/>
    <col min="9" max="16384" width="11.42578125" style="61"/>
  </cols>
  <sheetData>
    <row r="3" spans="2:7" ht="21" customHeight="1">
      <c r="C3" s="76" t="s">
        <v>1164</v>
      </c>
    </row>
    <row r="4" spans="2:7" ht="16.149999999999999" customHeight="1" thickBot="1">
      <c r="C4" s="631" t="s">
        <v>1003</v>
      </c>
    </row>
    <row r="5" spans="2:7" ht="13.9" customHeight="1" thickBot="1">
      <c r="E5" s="645" t="s">
        <v>110</v>
      </c>
      <c r="F5" s="989" t="s">
        <v>111</v>
      </c>
      <c r="G5" s="990" t="s">
        <v>112</v>
      </c>
    </row>
    <row r="6" spans="2:7" ht="101.25" customHeight="1" thickBot="1">
      <c r="C6" s="653"/>
      <c r="E6" s="345" t="s">
        <v>1145</v>
      </c>
      <c r="F6" s="345" t="s">
        <v>1146</v>
      </c>
      <c r="G6" s="345" t="s">
        <v>1165</v>
      </c>
    </row>
    <row r="7" spans="2:7" ht="13.9" customHeight="1" thickBot="1">
      <c r="C7" s="997" t="s">
        <v>1166</v>
      </c>
      <c r="D7" s="998"/>
      <c r="E7" s="345"/>
      <c r="F7" s="996"/>
      <c r="G7" s="830"/>
    </row>
    <row r="8" spans="2:7">
      <c r="B8" s="654"/>
      <c r="C8" s="659">
        <v>1</v>
      </c>
      <c r="D8" s="239" t="s">
        <v>365</v>
      </c>
      <c r="E8" s="661">
        <v>794360.90899999999</v>
      </c>
      <c r="F8" s="661">
        <v>0</v>
      </c>
      <c r="G8" s="238">
        <v>794360.90899999999</v>
      </c>
    </row>
    <row r="9" spans="2:7">
      <c r="B9" s="654"/>
      <c r="C9" s="635">
        <v>2</v>
      </c>
      <c r="D9" s="237" t="s">
        <v>1167</v>
      </c>
      <c r="E9" s="238">
        <v>445850</v>
      </c>
      <c r="F9" s="238">
        <v>0</v>
      </c>
      <c r="G9" s="238">
        <v>445850</v>
      </c>
    </row>
    <row r="10" spans="2:7">
      <c r="B10" s="654"/>
      <c r="C10" s="640">
        <v>3</v>
      </c>
      <c r="D10" s="638" t="s">
        <v>1168</v>
      </c>
      <c r="E10" s="636"/>
      <c r="F10" s="636"/>
      <c r="G10" s="636"/>
    </row>
    <row r="11" spans="2:7">
      <c r="B11" s="654"/>
      <c r="C11" s="640">
        <v>4</v>
      </c>
      <c r="D11" s="638" t="s">
        <v>1168</v>
      </c>
      <c r="E11" s="636"/>
      <c r="F11" s="636"/>
      <c r="G11" s="636"/>
    </row>
    <row r="12" spans="2:7">
      <c r="B12" s="654"/>
      <c r="C12" s="640">
        <v>5</v>
      </c>
      <c r="D12" s="638" t="s">
        <v>1168</v>
      </c>
      <c r="E12" s="636"/>
      <c r="F12" s="636"/>
      <c r="G12" s="636"/>
    </row>
    <row r="13" spans="2:7">
      <c r="B13" s="654"/>
      <c r="C13" s="640">
        <v>6</v>
      </c>
      <c r="D13" s="638" t="s">
        <v>1169</v>
      </c>
      <c r="E13" s="238">
        <v>369106.28499999997</v>
      </c>
      <c r="F13" s="238">
        <v>0</v>
      </c>
      <c r="G13" s="238">
        <v>369106.28499999997</v>
      </c>
    </row>
    <row r="14" spans="2:7">
      <c r="B14" s="654"/>
      <c r="C14" s="640">
        <v>7</v>
      </c>
      <c r="D14" s="638" t="s">
        <v>1168</v>
      </c>
      <c r="E14" s="636"/>
      <c r="F14" s="636"/>
      <c r="G14" s="636"/>
    </row>
    <row r="15" spans="2:7">
      <c r="B15" s="654"/>
      <c r="C15" s="640">
        <v>8</v>
      </c>
      <c r="D15" s="638" t="s">
        <v>1168</v>
      </c>
      <c r="E15" s="636"/>
      <c r="F15" s="636"/>
      <c r="G15" s="636"/>
    </row>
    <row r="16" spans="2:7">
      <c r="C16" s="655">
        <v>11</v>
      </c>
      <c r="D16" s="656" t="s">
        <v>1170</v>
      </c>
      <c r="E16" s="238">
        <v>1609317.1939999999</v>
      </c>
      <c r="F16" s="238">
        <v>0</v>
      </c>
      <c r="G16" s="238">
        <v>1609317.1939999999</v>
      </c>
    </row>
    <row r="17" spans="2:7" ht="15" customHeight="1" thickBot="1">
      <c r="C17" s="999" t="s">
        <v>1171</v>
      </c>
      <c r="D17" s="999"/>
      <c r="E17" s="995"/>
      <c r="F17" s="995"/>
      <c r="G17" s="660"/>
    </row>
    <row r="18" spans="2:7" ht="33.75">
      <c r="C18" s="635">
        <v>12</v>
      </c>
      <c r="D18" s="237" t="s">
        <v>1172</v>
      </c>
      <c r="E18" s="238">
        <v>0</v>
      </c>
      <c r="F18" s="238">
        <v>0</v>
      </c>
      <c r="G18" s="238">
        <v>0</v>
      </c>
    </row>
    <row r="19" spans="2:7" ht="33.75">
      <c r="C19" s="635" t="s">
        <v>1173</v>
      </c>
      <c r="D19" s="237" t="s">
        <v>1174</v>
      </c>
      <c r="E19" s="238">
        <v>0</v>
      </c>
      <c r="F19" s="238">
        <v>0</v>
      </c>
      <c r="G19" s="238">
        <v>0</v>
      </c>
    </row>
    <row r="20" spans="2:7" s="24" customFormat="1" ht="22.5">
      <c r="C20" s="635" t="s">
        <v>1175</v>
      </c>
      <c r="D20" s="237" t="s">
        <v>1176</v>
      </c>
      <c r="E20" s="238">
        <v>0</v>
      </c>
      <c r="F20" s="238">
        <v>0</v>
      </c>
      <c r="G20" s="238">
        <v>0</v>
      </c>
    </row>
    <row r="21" spans="2:7" s="24" customFormat="1" ht="22.5">
      <c r="C21" s="635" t="s">
        <v>1177</v>
      </c>
      <c r="D21" s="237" t="s">
        <v>1178</v>
      </c>
      <c r="E21" s="238">
        <v>131193.715</v>
      </c>
      <c r="F21" s="238">
        <v>0</v>
      </c>
      <c r="G21" s="238">
        <v>131193.715</v>
      </c>
    </row>
    <row r="22" spans="2:7" ht="22.5">
      <c r="C22" s="635">
        <v>13</v>
      </c>
      <c r="D22" s="237" t="s">
        <v>1179</v>
      </c>
      <c r="E22" s="238">
        <v>85348.387000000002</v>
      </c>
      <c r="F22" s="238">
        <v>0</v>
      </c>
      <c r="G22" s="238">
        <v>85348.387000000002</v>
      </c>
    </row>
    <row r="23" spans="2:7" ht="22.5">
      <c r="C23" s="635" t="s">
        <v>924</v>
      </c>
      <c r="D23" s="237" t="s">
        <v>1180</v>
      </c>
      <c r="E23" s="238">
        <v>0</v>
      </c>
      <c r="F23" s="238">
        <v>0</v>
      </c>
      <c r="G23" s="238">
        <v>0</v>
      </c>
    </row>
    <row r="24" spans="2:7" ht="22.5">
      <c r="C24" s="635">
        <v>14</v>
      </c>
      <c r="D24" s="237" t="s">
        <v>1181</v>
      </c>
      <c r="E24" s="238">
        <v>0</v>
      </c>
      <c r="F24" s="238">
        <v>0</v>
      </c>
      <c r="G24" s="238">
        <v>0</v>
      </c>
    </row>
    <row r="25" spans="2:7">
      <c r="C25" s="640">
        <v>15</v>
      </c>
      <c r="D25" s="638" t="s">
        <v>1168</v>
      </c>
      <c r="E25" s="636"/>
      <c r="F25" s="636"/>
      <c r="G25" s="636"/>
    </row>
    <row r="26" spans="2:7">
      <c r="C26" s="640">
        <v>16</v>
      </c>
      <c r="D26" s="638" t="s">
        <v>1168</v>
      </c>
      <c r="E26" s="636"/>
      <c r="F26" s="636"/>
      <c r="G26" s="636"/>
    </row>
    <row r="27" spans="2:7">
      <c r="C27" s="635">
        <v>17</v>
      </c>
      <c r="D27" s="237" t="s">
        <v>1182</v>
      </c>
      <c r="E27" s="238">
        <v>216542.10200000001</v>
      </c>
      <c r="F27" s="238">
        <v>0</v>
      </c>
      <c r="G27" s="238">
        <v>216542.10200000001</v>
      </c>
    </row>
    <row r="28" spans="2:7">
      <c r="C28" s="635" t="s">
        <v>504</v>
      </c>
      <c r="D28" s="237" t="s">
        <v>1183</v>
      </c>
      <c r="E28" s="238">
        <v>131193.715</v>
      </c>
      <c r="F28" s="238">
        <v>0</v>
      </c>
      <c r="G28" s="238">
        <v>131193.715</v>
      </c>
    </row>
    <row r="29" spans="2:7" ht="15" customHeight="1" thickBot="1">
      <c r="C29" s="995" t="s">
        <v>1184</v>
      </c>
      <c r="D29" s="995"/>
      <c r="E29" s="662"/>
      <c r="F29" s="995"/>
      <c r="G29" s="995"/>
    </row>
    <row r="30" spans="2:7">
      <c r="B30" s="654"/>
      <c r="C30" s="635">
        <v>18</v>
      </c>
      <c r="D30" s="237" t="s">
        <v>1185</v>
      </c>
      <c r="E30" s="238">
        <v>1825859.2960000001</v>
      </c>
      <c r="F30" s="238">
        <v>0</v>
      </c>
      <c r="G30" s="238">
        <v>1825859.2960000001</v>
      </c>
    </row>
    <row r="31" spans="2:7" ht="22.5">
      <c r="C31" s="635">
        <v>19</v>
      </c>
      <c r="D31" s="237" t="s">
        <v>1186</v>
      </c>
      <c r="E31" s="636"/>
      <c r="F31" s="238">
        <v>0</v>
      </c>
      <c r="G31" s="636"/>
    </row>
    <row r="32" spans="2:7">
      <c r="C32" s="635">
        <v>20</v>
      </c>
      <c r="D32" s="237" t="s">
        <v>1187</v>
      </c>
      <c r="E32" s="238">
        <v>0</v>
      </c>
      <c r="F32" s="238">
        <v>0</v>
      </c>
      <c r="G32" s="636"/>
    </row>
    <row r="33" spans="2:7">
      <c r="B33" s="654"/>
      <c r="C33" s="640">
        <v>21</v>
      </c>
      <c r="D33" s="638" t="s">
        <v>1168</v>
      </c>
      <c r="E33" s="636"/>
      <c r="F33" s="636"/>
      <c r="G33" s="636"/>
    </row>
    <row r="34" spans="2:7">
      <c r="C34" s="635">
        <v>22</v>
      </c>
      <c r="D34" s="237" t="s">
        <v>1188</v>
      </c>
      <c r="E34" s="238">
        <v>1825859.2960000001</v>
      </c>
      <c r="F34" s="238">
        <v>0</v>
      </c>
      <c r="G34" s="238">
        <v>0</v>
      </c>
    </row>
    <row r="35" spans="2:7">
      <c r="C35" s="635" t="s">
        <v>137</v>
      </c>
      <c r="D35" s="237" t="s">
        <v>1189</v>
      </c>
      <c r="E35" s="238">
        <v>1740510.909</v>
      </c>
      <c r="F35" s="636"/>
      <c r="G35" s="636"/>
    </row>
    <row r="36" spans="2:7" ht="26.25" customHeight="1" thickBot="1">
      <c r="C36" s="995" t="s">
        <v>1190</v>
      </c>
      <c r="D36" s="995"/>
      <c r="E36" s="995"/>
      <c r="F36" s="995"/>
      <c r="G36" s="660"/>
    </row>
    <row r="37" spans="2:7">
      <c r="C37" s="635">
        <v>23</v>
      </c>
      <c r="D37" s="237" t="s">
        <v>1191</v>
      </c>
      <c r="E37" s="238">
        <v>5499978.0860000001</v>
      </c>
      <c r="F37" s="238">
        <v>0</v>
      </c>
      <c r="G37" s="238">
        <v>5499978.0860000001</v>
      </c>
    </row>
    <row r="38" spans="2:7">
      <c r="C38" s="635">
        <v>24</v>
      </c>
      <c r="D38" s="237" t="s">
        <v>1192</v>
      </c>
      <c r="E38" s="238">
        <v>35247522.625</v>
      </c>
      <c r="F38" s="238">
        <v>0</v>
      </c>
      <c r="G38" s="238">
        <v>35247522.625</v>
      </c>
    </row>
    <row r="39" spans="2:7" ht="15" customHeight="1" thickBot="1">
      <c r="C39" s="995" t="s">
        <v>1193</v>
      </c>
      <c r="D39" s="995"/>
      <c r="E39" s="995"/>
      <c r="F39" s="995"/>
      <c r="G39" s="660"/>
    </row>
    <row r="40" spans="2:7">
      <c r="C40" s="635">
        <v>25</v>
      </c>
      <c r="D40" s="237" t="s">
        <v>1152</v>
      </c>
      <c r="E40" s="639">
        <v>0.33200000000000002</v>
      </c>
      <c r="F40" s="639" t="s">
        <v>1209</v>
      </c>
      <c r="G40" s="639">
        <v>0.33200000000000002</v>
      </c>
    </row>
    <row r="41" spans="2:7">
      <c r="C41" s="635" t="s">
        <v>311</v>
      </c>
      <c r="D41" s="237" t="s">
        <v>1150</v>
      </c>
      <c r="E41" s="639">
        <v>0.3165</v>
      </c>
      <c r="F41" s="641"/>
      <c r="G41" s="641"/>
    </row>
    <row r="42" spans="2:7">
      <c r="C42" s="635">
        <v>26</v>
      </c>
      <c r="D42" s="237" t="s">
        <v>1154</v>
      </c>
      <c r="E42" s="639">
        <v>5.1799999999999999E-2</v>
      </c>
      <c r="F42" s="639" t="s">
        <v>1209</v>
      </c>
      <c r="G42" s="639">
        <v>5.1799999999999999E-2</v>
      </c>
    </row>
    <row r="43" spans="2:7">
      <c r="C43" s="635" t="s">
        <v>540</v>
      </c>
      <c r="D43" s="237" t="s">
        <v>1150</v>
      </c>
      <c r="E43" s="639">
        <v>4.9399999999999999E-2</v>
      </c>
      <c r="F43" s="641"/>
      <c r="G43" s="641"/>
    </row>
    <row r="44" spans="2:7" ht="22.5">
      <c r="C44" s="635">
        <v>27</v>
      </c>
      <c r="D44" s="237" t="s">
        <v>1194</v>
      </c>
      <c r="E44" s="639">
        <v>9.9400000000000002E-2</v>
      </c>
      <c r="F44" s="639" t="s">
        <v>1209</v>
      </c>
      <c r="G44" s="641"/>
    </row>
    <row r="45" spans="2:7">
      <c r="C45" s="635">
        <v>28</v>
      </c>
      <c r="D45" s="237" t="s">
        <v>1195</v>
      </c>
      <c r="E45" s="641"/>
      <c r="F45" s="639" t="s">
        <v>1209</v>
      </c>
      <c r="G45" s="641"/>
    </row>
    <row r="46" spans="2:7">
      <c r="C46" s="635">
        <v>29</v>
      </c>
      <c r="D46" s="237" t="s">
        <v>1196</v>
      </c>
      <c r="E46" s="641"/>
      <c r="F46" s="639" t="s">
        <v>1209</v>
      </c>
      <c r="G46" s="641"/>
    </row>
    <row r="47" spans="2:7">
      <c r="C47" s="635">
        <v>30</v>
      </c>
      <c r="D47" s="237" t="s">
        <v>1197</v>
      </c>
      <c r="E47" s="641"/>
      <c r="F47" s="639" t="s">
        <v>1209</v>
      </c>
      <c r="G47" s="641"/>
    </row>
    <row r="48" spans="2:7">
      <c r="C48" s="635">
        <v>31</v>
      </c>
      <c r="D48" s="237" t="s">
        <v>1198</v>
      </c>
      <c r="E48" s="641"/>
      <c r="F48" s="639" t="s">
        <v>1209</v>
      </c>
      <c r="G48" s="641"/>
    </row>
    <row r="49" spans="3:7">
      <c r="C49" s="655" t="s">
        <v>1199</v>
      </c>
      <c r="D49" s="656" t="s">
        <v>1200</v>
      </c>
      <c r="E49" s="657"/>
      <c r="F49" s="658" t="s">
        <v>1209</v>
      </c>
      <c r="G49" s="657"/>
    </row>
    <row r="50" spans="3:7" ht="15" customHeight="1" thickBot="1">
      <c r="C50" s="995" t="s">
        <v>1201</v>
      </c>
      <c r="D50" s="995"/>
      <c r="E50" s="995"/>
      <c r="F50" s="995"/>
      <c r="G50" s="660"/>
    </row>
    <row r="51" spans="3:7">
      <c r="C51" s="635" t="s">
        <v>1202</v>
      </c>
      <c r="D51" s="237" t="s">
        <v>1203</v>
      </c>
      <c r="E51" s="636"/>
      <c r="F51" s="238">
        <v>0</v>
      </c>
      <c r="G51" s="636"/>
    </row>
  </sheetData>
  <sheetProtection algorithmName="SHA-512" hashValue="L137nw2OOvMK3o0JMPsvYO6HmBWnenukOhVGvyVvROrwr5K/BSZqzbM/OUbBMNiMoNw/YIzq2Khm7OrAE/L0bQ==" saltValue="dVLHS4tMDPXopHLYdFd5Hw==" spinCount="100000" sheet="1" formatCells="0" formatColumns="0" formatRows="0" insertHyperlinks="0" sort="0" autoFilter="0" pivotTables="0"/>
  <mergeCells count="13">
    <mergeCell ref="C50:D50"/>
    <mergeCell ref="C7:D7"/>
    <mergeCell ref="C17:D17"/>
    <mergeCell ref="C29:D29"/>
    <mergeCell ref="C36:D36"/>
    <mergeCell ref="C39:D39"/>
    <mergeCell ref="E50:F50"/>
    <mergeCell ref="F5:G5"/>
    <mergeCell ref="F7:G7"/>
    <mergeCell ref="F29:G29"/>
    <mergeCell ref="E17:F17"/>
    <mergeCell ref="E36:F36"/>
    <mergeCell ref="E39:F39"/>
  </mergeCells>
  <pageMargins left="0.31496062992125978" right="0.31496062992125978" top="0.74803149606299213" bottom="0.74803149606299213" header="0.31496062992125978" footer="0.31496062992125978"/>
  <pageSetup paperSize="9" orientation="landscape" r:id="rId1"/>
  <headerFooter>
    <oddHeader>&amp;CEN
ANNEX V</oddHeader>
    <oddFooter>&amp;C&amp;P</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C9D239"/>
  </sheetPr>
  <dimension ref="C2:Q33"/>
  <sheetViews>
    <sheetView showGridLines="0" zoomScaleNormal="100" zoomScalePageLayoutView="115" workbookViewId="0"/>
  </sheetViews>
  <sheetFormatPr defaultColWidth="8.7109375" defaultRowHeight="14.25"/>
  <cols>
    <col min="1" max="1" width="3.140625" style="189" customWidth="1"/>
    <col min="2" max="2" width="4.28515625" style="189" customWidth="1"/>
    <col min="3" max="3" width="2.85546875" style="189" customWidth="1"/>
    <col min="4" max="4" width="54.5703125" style="189" customWidth="1"/>
    <col min="5" max="9" width="23.140625" style="189" customWidth="1"/>
    <col min="10" max="10" width="13" style="189" customWidth="1"/>
    <col min="11" max="11" width="13.7109375" style="189" customWidth="1"/>
    <col min="12" max="35" width="8.7109375" style="189" customWidth="1"/>
    <col min="36" max="16384" width="8.7109375" style="189"/>
  </cols>
  <sheetData>
    <row r="2" spans="3:17" ht="12" customHeight="1"/>
    <row r="3" spans="3:17" ht="20.100000000000001" customHeight="1">
      <c r="C3" s="129" t="s">
        <v>1045</v>
      </c>
      <c r="D3" s="244"/>
      <c r="E3" s="240"/>
      <c r="F3" s="240"/>
      <c r="G3" s="240"/>
      <c r="H3" s="240"/>
      <c r="I3" s="240"/>
      <c r="J3" s="240"/>
    </row>
    <row r="4" spans="3:17" s="192" customFormat="1" ht="12" customHeight="1" thickBot="1">
      <c r="C4" s="245" t="s">
        <v>1003</v>
      </c>
      <c r="D4" s="241"/>
      <c r="E4" s="241"/>
      <c r="F4" s="241"/>
      <c r="G4" s="241"/>
      <c r="H4" s="241"/>
      <c r="I4" s="241"/>
      <c r="J4" s="663"/>
      <c r="K4" s="189"/>
      <c r="L4" s="189"/>
      <c r="M4" s="189"/>
      <c r="N4" s="189"/>
      <c r="O4" s="189"/>
      <c r="P4" s="189"/>
      <c r="Q4" s="189"/>
    </row>
    <row r="5" spans="3:17" ht="25.5" customHeight="1" thickBot="1">
      <c r="C5" s="1000"/>
      <c r="D5" s="1001"/>
      <c r="E5" s="1005" t="s">
        <v>1042</v>
      </c>
      <c r="F5" s="926"/>
      <c r="G5" s="926"/>
      <c r="H5" s="926"/>
      <c r="I5" s="926"/>
      <c r="J5" s="1006" t="s">
        <v>1041</v>
      </c>
    </row>
    <row r="6" spans="3:17" ht="20.100000000000001" customHeight="1" thickBot="1">
      <c r="C6" s="1002"/>
      <c r="D6" s="1001"/>
      <c r="E6" s="340">
        <v>1</v>
      </c>
      <c r="F6" s="340">
        <v>3</v>
      </c>
      <c r="G6" s="340">
        <v>3</v>
      </c>
      <c r="H6" s="340">
        <v>6</v>
      </c>
      <c r="I6" s="340">
        <v>11</v>
      </c>
      <c r="J6" s="1007"/>
    </row>
    <row r="7" spans="3:17" ht="18" customHeight="1" thickBot="1">
      <c r="C7" s="1003"/>
      <c r="D7" s="1004"/>
      <c r="E7" s="345" t="s">
        <v>1040</v>
      </c>
      <c r="F7" s="345"/>
      <c r="G7" s="345"/>
      <c r="H7" s="345"/>
      <c r="I7" s="345"/>
      <c r="J7" s="1007"/>
    </row>
    <row r="8" spans="3:17" ht="45">
      <c r="C8" s="243">
        <v>1</v>
      </c>
      <c r="D8" s="239" t="s">
        <v>1039</v>
      </c>
      <c r="E8" s="659" t="s">
        <v>1469</v>
      </c>
      <c r="F8" s="659" t="s">
        <v>1470</v>
      </c>
      <c r="G8" s="659" t="s">
        <v>1471</v>
      </c>
      <c r="H8" s="659" t="s">
        <v>1472</v>
      </c>
      <c r="I8" s="659" t="s">
        <v>1473</v>
      </c>
      <c r="J8" s="664"/>
    </row>
    <row r="9" spans="3:17">
      <c r="C9" s="242">
        <v>2</v>
      </c>
      <c r="D9" s="237" t="s">
        <v>1038</v>
      </c>
      <c r="E9" s="238">
        <v>794360.90944000008</v>
      </c>
      <c r="F9" s="238">
        <v>445850</v>
      </c>
      <c r="G9" s="238">
        <v>500300</v>
      </c>
      <c r="H9" s="238">
        <v>75499</v>
      </c>
      <c r="I9" s="238">
        <v>9849.3869000000013</v>
      </c>
      <c r="J9" s="238">
        <v>1825859.2963400001</v>
      </c>
    </row>
    <row r="10" spans="3:17" ht="33.75">
      <c r="C10" s="242">
        <v>3</v>
      </c>
      <c r="D10" s="237" t="s">
        <v>1044</v>
      </c>
      <c r="E10" s="238" t="s">
        <v>1219</v>
      </c>
      <c r="F10" s="238" t="s">
        <v>1219</v>
      </c>
      <c r="G10" s="238" t="s">
        <v>1219</v>
      </c>
      <c r="H10" s="238" t="s">
        <v>1219</v>
      </c>
      <c r="I10" s="238" t="s">
        <v>1219</v>
      </c>
      <c r="J10" s="238" t="s">
        <v>1219</v>
      </c>
    </row>
    <row r="11" spans="3:17">
      <c r="C11" s="242">
        <v>4</v>
      </c>
      <c r="D11" s="237" t="s">
        <v>1037</v>
      </c>
      <c r="E11" s="238">
        <v>794360.90944000008</v>
      </c>
      <c r="F11" s="238">
        <v>445850</v>
      </c>
      <c r="G11" s="238">
        <v>500300</v>
      </c>
      <c r="H11" s="238">
        <v>75499</v>
      </c>
      <c r="I11" s="238">
        <v>9849.3869000000013</v>
      </c>
      <c r="J11" s="238">
        <v>1825859.2963400001</v>
      </c>
    </row>
    <row r="12" spans="3:17" ht="34.5" customHeight="1">
      <c r="C12" s="242">
        <v>5</v>
      </c>
      <c r="D12" s="237" t="s">
        <v>1043</v>
      </c>
      <c r="E12" s="238">
        <v>794360.90944000008</v>
      </c>
      <c r="F12" s="238">
        <v>445850</v>
      </c>
      <c r="G12" s="238">
        <v>500300</v>
      </c>
      <c r="H12" s="238">
        <v>75499</v>
      </c>
      <c r="I12" s="238">
        <v>9849.3869000000013</v>
      </c>
      <c r="J12" s="238">
        <v>1825859.2963400001</v>
      </c>
    </row>
    <row r="13" spans="3:17">
      <c r="C13" s="242">
        <v>6</v>
      </c>
      <c r="D13" s="237" t="s">
        <v>1036</v>
      </c>
      <c r="E13" s="238" t="s">
        <v>1219</v>
      </c>
      <c r="F13" s="238" t="s">
        <v>1219</v>
      </c>
      <c r="G13" s="238">
        <v>83900</v>
      </c>
      <c r="H13" s="238">
        <v>75499</v>
      </c>
      <c r="I13" s="238">
        <v>2171.0700000000002</v>
      </c>
      <c r="J13" s="238">
        <v>161570.07</v>
      </c>
    </row>
    <row r="14" spans="3:17">
      <c r="C14" s="242">
        <v>7</v>
      </c>
      <c r="D14" s="237" t="s">
        <v>1035</v>
      </c>
      <c r="E14" s="238" t="s">
        <v>1219</v>
      </c>
      <c r="F14" s="238" t="s">
        <v>1219</v>
      </c>
      <c r="G14" s="238">
        <v>276400</v>
      </c>
      <c r="H14" s="238" t="s">
        <v>1219</v>
      </c>
      <c r="I14" s="238">
        <v>2339.6970000000001</v>
      </c>
      <c r="J14" s="238">
        <v>278739.69699999999</v>
      </c>
    </row>
    <row r="15" spans="3:17">
      <c r="C15" s="242">
        <v>8</v>
      </c>
      <c r="D15" s="237" t="s">
        <v>1034</v>
      </c>
      <c r="E15" s="238" t="s">
        <v>1219</v>
      </c>
      <c r="F15" s="238" t="s">
        <v>1219</v>
      </c>
      <c r="G15" s="238">
        <v>140000</v>
      </c>
      <c r="H15" s="238" t="s">
        <v>1219</v>
      </c>
      <c r="I15" s="238">
        <v>5338.6199000000006</v>
      </c>
      <c r="J15" s="238">
        <v>145338.61989999999</v>
      </c>
    </row>
    <row r="16" spans="3:17" ht="27" customHeight="1">
      <c r="C16" s="242">
        <v>9</v>
      </c>
      <c r="D16" s="237" t="s">
        <v>1033</v>
      </c>
      <c r="E16" s="238" t="s">
        <v>1219</v>
      </c>
      <c r="F16" s="238" t="s">
        <v>1219</v>
      </c>
      <c r="G16" s="238" t="s">
        <v>1219</v>
      </c>
      <c r="H16" s="238" t="s">
        <v>1219</v>
      </c>
      <c r="I16" s="238" t="s">
        <v>1219</v>
      </c>
      <c r="J16" s="238" t="s">
        <v>1219</v>
      </c>
    </row>
    <row r="17" spans="3:10" ht="20.25" customHeight="1" thickBot="1">
      <c r="C17" s="242">
        <v>10</v>
      </c>
      <c r="D17" s="601" t="s">
        <v>1032</v>
      </c>
      <c r="E17" s="602">
        <v>794360.90944000008</v>
      </c>
      <c r="F17" s="602">
        <v>445850</v>
      </c>
      <c r="G17" s="602" t="s">
        <v>1219</v>
      </c>
      <c r="H17" s="602" t="s">
        <v>1219</v>
      </c>
      <c r="I17" s="602" t="s">
        <v>1219</v>
      </c>
      <c r="J17" s="602">
        <v>1240210.9094400001</v>
      </c>
    </row>
    <row r="18" spans="3:10">
      <c r="C18" s="191"/>
      <c r="D18" s="193"/>
      <c r="E18" s="190"/>
      <c r="F18" s="190"/>
      <c r="G18" s="190"/>
      <c r="H18" s="190"/>
      <c r="I18" s="190"/>
      <c r="J18" s="190"/>
    </row>
    <row r="19" spans="3:10" s="21" customFormat="1" ht="20.100000000000001" customHeight="1"/>
    <row r="20" spans="3:10" s="21" customFormat="1" ht="15.6" customHeight="1"/>
    <row r="21" spans="3:10" s="21" customFormat="1" ht="20.100000000000001" customHeight="1"/>
    <row r="22" spans="3:10" s="21" customFormat="1" ht="20.100000000000001" customHeight="1"/>
    <row r="23" spans="3:10" s="21" customFormat="1" ht="18" customHeight="1"/>
    <row r="24" spans="3:10" s="21" customFormat="1" ht="20.100000000000001" customHeight="1"/>
    <row r="25" spans="3:10" s="21" customFormat="1" ht="20.100000000000001" customHeight="1"/>
    <row r="26" spans="3:10" s="21" customFormat="1" ht="20.100000000000001" customHeight="1"/>
    <row r="27" spans="3:10" s="21" customFormat="1" ht="20.100000000000001" customHeight="1"/>
    <row r="28" spans="3:10" s="21" customFormat="1" ht="20.100000000000001" customHeight="1"/>
    <row r="29" spans="3:10" s="21" customFormat="1" ht="20.100000000000001" customHeight="1"/>
    <row r="30" spans="3:10" s="21" customFormat="1" ht="20.100000000000001" customHeight="1"/>
    <row r="31" spans="3:10" s="21" customFormat="1" ht="20.100000000000001" customHeight="1"/>
    <row r="32" spans="3:10" s="21" customFormat="1" ht="20.100000000000001" customHeight="1"/>
    <row r="33" s="21" customFormat="1" ht="20.100000000000001" customHeight="1"/>
  </sheetData>
  <sheetProtection algorithmName="SHA-512" hashValue="nAie/ECkQWHwMstPwyN91JVCvj4GIGf9HJUNWmGf9PAccXRCuXLbH+dPbuE1UPmK1SqUd1f/DPpKJ1bjTaCFlQ==" saltValue="2bTFqTdJVnHy2SeFhCMPlQ==" spinCount="100000" sheet="1" formatCells="0" formatColumns="0" formatRows="0" insertHyperlinks="0" sort="0" autoFilter="0" pivotTables="0"/>
  <mergeCells count="3">
    <mergeCell ref="C5:D7"/>
    <mergeCell ref="E5:I5"/>
    <mergeCell ref="J5:J7"/>
  </mergeCells>
  <conditionalFormatting sqref="E8:F17 J8:J17 E18:J18">
    <cfRule type="cellIs" dxfId="0" priority="1" stopIfTrue="1" operator="lessThan">
      <formula>0</formula>
    </cfRule>
  </conditionalFormatting>
  <pageMargins left="0.70866141732283472" right="0.70866141732283472" top="0.74803149606299213" bottom="0.74803149606299213" header="0.31496062992125978" footer="0.31496062992125978"/>
  <pageSetup paperSize="8" fitToWidth="0" fitToHeight="0" orientation="landscape"/>
  <headerFooter>
    <oddHeader>&amp;CEN
Annex V</oddHeader>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9D239"/>
    <pageSetUpPr fitToPage="1"/>
  </sheetPr>
  <dimension ref="C3:J29"/>
  <sheetViews>
    <sheetView showGridLines="0" topLeftCell="A6" zoomScaleNormal="100" workbookViewId="0">
      <selection activeCell="I9" sqref="I9"/>
    </sheetView>
  </sheetViews>
  <sheetFormatPr defaultColWidth="9.28515625" defaultRowHeight="16.5"/>
  <cols>
    <col min="1" max="1" width="7.140625" style="21" customWidth="1"/>
    <col min="2" max="2" width="6.42578125" style="21" customWidth="1"/>
    <col min="3" max="3" width="46.28515625" style="21" customWidth="1"/>
    <col min="4" max="4" width="18.28515625" style="21" customWidth="1"/>
    <col min="5" max="9" width="14.7109375" style="21" customWidth="1"/>
    <col min="10" max="10" width="66.42578125" style="21" customWidth="1"/>
    <col min="11" max="16384" width="9.28515625" style="21"/>
  </cols>
  <sheetData>
    <row r="3" spans="3:10" s="353" customFormat="1" ht="18" customHeight="1">
      <c r="C3" s="349" t="s">
        <v>18</v>
      </c>
    </row>
    <row r="4" spans="3:10">
      <c r="C4" s="350" t="s">
        <v>1003</v>
      </c>
    </row>
    <row r="5" spans="3:10" ht="17.25" thickBot="1"/>
    <row r="6" spans="3:10" ht="21.75" customHeight="1">
      <c r="C6" s="442" t="s">
        <v>110</v>
      </c>
      <c r="D6" s="442" t="s">
        <v>111</v>
      </c>
      <c r="E6" s="442" t="s">
        <v>112</v>
      </c>
      <c r="F6" s="442" t="s">
        <v>148</v>
      </c>
      <c r="G6" s="442" t="s">
        <v>149</v>
      </c>
      <c r="H6" s="442" t="s">
        <v>215</v>
      </c>
      <c r="I6" s="442" t="s">
        <v>216</v>
      </c>
      <c r="J6" s="442" t="s">
        <v>238</v>
      </c>
    </row>
    <row r="7" spans="3:10" ht="18" customHeight="1" thickBot="1">
      <c r="C7" s="839" t="s">
        <v>239</v>
      </c>
      <c r="D7" s="839" t="s">
        <v>240</v>
      </c>
      <c r="E7" s="841" t="s">
        <v>241</v>
      </c>
      <c r="F7" s="841"/>
      <c r="G7" s="841"/>
      <c r="H7" s="841"/>
      <c r="I7" s="841"/>
      <c r="J7" s="839" t="s">
        <v>242</v>
      </c>
    </row>
    <row r="8" spans="3:10" ht="72" customHeight="1" thickBot="1">
      <c r="C8" s="840"/>
      <c r="D8" s="840"/>
      <c r="E8" s="443" t="s">
        <v>243</v>
      </c>
      <c r="F8" s="443" t="s">
        <v>244</v>
      </c>
      <c r="G8" s="443" t="s">
        <v>245</v>
      </c>
      <c r="H8" s="443" t="s">
        <v>246</v>
      </c>
      <c r="I8" s="443" t="s">
        <v>247</v>
      </c>
      <c r="J8" s="840"/>
    </row>
    <row r="9" spans="3:10" ht="17.25" customHeight="1">
      <c r="C9" s="1024" t="s">
        <v>1456</v>
      </c>
      <c r="D9" s="1024" t="s">
        <v>1410</v>
      </c>
      <c r="E9" s="1025" t="s">
        <v>1411</v>
      </c>
      <c r="F9" s="1025"/>
      <c r="G9" s="1025"/>
      <c r="H9" s="1025"/>
      <c r="I9" s="1025"/>
      <c r="J9" s="1024" t="s">
        <v>906</v>
      </c>
    </row>
    <row r="10" spans="3:10" ht="17.25" customHeight="1">
      <c r="C10" s="1026" t="s">
        <v>1412</v>
      </c>
      <c r="D10" s="1026" t="s">
        <v>1410</v>
      </c>
      <c r="E10" s="1027"/>
      <c r="F10" s="1026"/>
      <c r="G10" s="1026"/>
      <c r="H10" s="1028" t="s">
        <v>1411</v>
      </c>
      <c r="I10" s="1026"/>
      <c r="J10" s="1029" t="s">
        <v>1455</v>
      </c>
    </row>
    <row r="11" spans="3:10" ht="17.25" customHeight="1">
      <c r="C11" s="1026" t="s">
        <v>1413</v>
      </c>
      <c r="D11" s="1026" t="s">
        <v>1410</v>
      </c>
      <c r="E11" s="1030" t="s">
        <v>1411</v>
      </c>
      <c r="F11" s="1026"/>
      <c r="G11" s="1026"/>
      <c r="H11" s="1028"/>
      <c r="I11" s="1026"/>
      <c r="J11" s="1026" t="s">
        <v>1414</v>
      </c>
    </row>
    <row r="12" spans="3:10" ht="17.25" customHeight="1">
      <c r="C12" s="1026" t="s">
        <v>1415</v>
      </c>
      <c r="D12" s="1026" t="s">
        <v>1410</v>
      </c>
      <c r="E12" s="1026"/>
      <c r="F12" s="1026"/>
      <c r="G12" s="1026"/>
      <c r="H12" s="1028" t="s">
        <v>1411</v>
      </c>
      <c r="I12" s="1026"/>
      <c r="J12" s="1026" t="s">
        <v>1416</v>
      </c>
    </row>
    <row r="13" spans="3:10" ht="17.25" customHeight="1">
      <c r="C13" s="1026" t="s">
        <v>1417</v>
      </c>
      <c r="D13" s="1026" t="s">
        <v>1410</v>
      </c>
      <c r="E13" s="1026"/>
      <c r="F13" s="1026"/>
      <c r="G13" s="1026"/>
      <c r="H13" s="1028" t="s">
        <v>1411</v>
      </c>
      <c r="I13" s="1026"/>
      <c r="J13" s="1026" t="s">
        <v>1418</v>
      </c>
    </row>
    <row r="14" spans="3:10" ht="17.25" customHeight="1">
      <c r="C14" s="1026" t="s">
        <v>1419</v>
      </c>
      <c r="D14" s="1026" t="s">
        <v>1410</v>
      </c>
      <c r="E14" s="1026"/>
      <c r="F14" s="1026"/>
      <c r="G14" s="1026"/>
      <c r="H14" s="1028" t="s">
        <v>1411</v>
      </c>
      <c r="I14" s="1026"/>
      <c r="J14" s="1026" t="s">
        <v>1420</v>
      </c>
    </row>
    <row r="15" spans="3:10" ht="17.25" customHeight="1">
      <c r="C15" s="1026" t="s">
        <v>1421</v>
      </c>
      <c r="D15" s="1026" t="s">
        <v>1410</v>
      </c>
      <c r="E15" s="1026"/>
      <c r="F15" s="1026"/>
      <c r="G15" s="1026"/>
      <c r="H15" s="1028" t="s">
        <v>1411</v>
      </c>
      <c r="I15" s="1026"/>
      <c r="J15" s="1026" t="s">
        <v>1420</v>
      </c>
    </row>
    <row r="16" spans="3:10" ht="17.25" customHeight="1">
      <c r="C16" s="1026" t="s">
        <v>1422</v>
      </c>
      <c r="D16" s="1026" t="s">
        <v>1410</v>
      </c>
      <c r="E16" s="1026"/>
      <c r="F16" s="1026"/>
      <c r="G16" s="1026"/>
      <c r="H16" s="1028" t="s">
        <v>1411</v>
      </c>
      <c r="I16" s="1026"/>
      <c r="J16" s="1026" t="s">
        <v>1420</v>
      </c>
    </row>
    <row r="17" spans="3:10" ht="17.25" customHeight="1">
      <c r="C17" s="1026" t="s">
        <v>1423</v>
      </c>
      <c r="D17" s="1026" t="s">
        <v>1410</v>
      </c>
      <c r="E17" s="1026"/>
      <c r="F17" s="1026"/>
      <c r="G17" s="1026"/>
      <c r="H17" s="1028" t="s">
        <v>1411</v>
      </c>
      <c r="I17" s="1026"/>
      <c r="J17" s="1026" t="s">
        <v>1420</v>
      </c>
    </row>
    <row r="18" spans="3:10" ht="17.25" customHeight="1">
      <c r="C18" s="1026" t="s">
        <v>1424</v>
      </c>
      <c r="D18" s="1026" t="s">
        <v>1410</v>
      </c>
      <c r="E18" s="1026"/>
      <c r="F18" s="1026"/>
      <c r="G18" s="1026"/>
      <c r="H18" s="1028" t="s">
        <v>1411</v>
      </c>
      <c r="I18" s="1026"/>
      <c r="J18" s="1026" t="s">
        <v>1425</v>
      </c>
    </row>
    <row r="19" spans="3:10" ht="17.25" customHeight="1">
      <c r="C19" s="1026" t="s">
        <v>1426</v>
      </c>
      <c r="D19" s="1026" t="s">
        <v>1410</v>
      </c>
      <c r="E19" s="1026"/>
      <c r="F19" s="1026"/>
      <c r="G19" s="1026"/>
      <c r="H19" s="1028" t="s">
        <v>1411</v>
      </c>
      <c r="I19" s="1026"/>
      <c r="J19" s="1026" t="s">
        <v>1427</v>
      </c>
    </row>
    <row r="20" spans="3:10" ht="17.25" customHeight="1">
      <c r="C20" s="1026" t="s">
        <v>1428</v>
      </c>
      <c r="D20" s="1026" t="s">
        <v>1410</v>
      </c>
      <c r="E20" s="1026"/>
      <c r="F20" s="1026"/>
      <c r="G20" s="1026"/>
      <c r="H20" s="1028" t="s">
        <v>1411</v>
      </c>
      <c r="I20" s="1026"/>
      <c r="J20" s="1026" t="s">
        <v>1429</v>
      </c>
    </row>
    <row r="21" spans="3:10" ht="17.25" customHeight="1">
      <c r="C21" s="1026" t="s">
        <v>1430</v>
      </c>
      <c r="D21" s="1026" t="s">
        <v>1410</v>
      </c>
      <c r="E21" s="1026"/>
      <c r="F21" s="1026"/>
      <c r="G21" s="1026"/>
      <c r="H21" s="1028" t="s">
        <v>1411</v>
      </c>
      <c r="I21" s="1026"/>
      <c r="J21" s="1026" t="s">
        <v>1429</v>
      </c>
    </row>
    <row r="22" spans="3:10" ht="17.25" customHeight="1">
      <c r="C22" s="1026" t="s">
        <v>1431</v>
      </c>
      <c r="D22" s="1026" t="s">
        <v>1410</v>
      </c>
      <c r="E22" s="1026"/>
      <c r="F22" s="1026"/>
      <c r="G22" s="1026"/>
      <c r="H22" s="1028" t="s">
        <v>1411</v>
      </c>
      <c r="I22" s="1026"/>
      <c r="J22" s="1026" t="s">
        <v>1429</v>
      </c>
    </row>
    <row r="23" spans="3:10" ht="17.25" customHeight="1">
      <c r="C23" s="1026" t="s">
        <v>1432</v>
      </c>
      <c r="D23" s="1026" t="s">
        <v>1410</v>
      </c>
      <c r="E23" s="1026"/>
      <c r="F23" s="1026"/>
      <c r="G23" s="1026"/>
      <c r="H23" s="1028" t="s">
        <v>1411</v>
      </c>
      <c r="I23" s="1026"/>
      <c r="J23" s="1026" t="s">
        <v>1429</v>
      </c>
    </row>
    <row r="24" spans="3:10" ht="17.25" customHeight="1">
      <c r="C24" s="1026" t="s">
        <v>1433</v>
      </c>
      <c r="D24" s="1026" t="s">
        <v>1410</v>
      </c>
      <c r="E24" s="1026"/>
      <c r="F24" s="1026"/>
      <c r="G24" s="1026"/>
      <c r="H24" s="1028" t="s">
        <v>1411</v>
      </c>
      <c r="I24" s="1026"/>
      <c r="J24" s="1026" t="s">
        <v>1429</v>
      </c>
    </row>
    <row r="25" spans="3:10" ht="17.25" customHeight="1">
      <c r="C25" s="1026" t="s">
        <v>1434</v>
      </c>
      <c r="D25" s="1026" t="s">
        <v>1410</v>
      </c>
      <c r="E25" s="1026"/>
      <c r="F25" s="1026"/>
      <c r="G25" s="1026"/>
      <c r="H25" s="1028" t="s">
        <v>1411</v>
      </c>
      <c r="I25" s="1026"/>
      <c r="J25" s="1026" t="s">
        <v>1435</v>
      </c>
    </row>
    <row r="26" spans="3:10" ht="17.25" customHeight="1">
      <c r="C26" s="1026" t="s">
        <v>1436</v>
      </c>
      <c r="D26" s="1026" t="s">
        <v>1410</v>
      </c>
      <c r="E26" s="1026"/>
      <c r="F26" s="1026"/>
      <c r="G26" s="1026"/>
      <c r="H26" s="1028" t="s">
        <v>1411</v>
      </c>
      <c r="I26" s="1026"/>
      <c r="J26" s="1026" t="s">
        <v>1437</v>
      </c>
    </row>
    <row r="27" spans="3:10" ht="17.25" customHeight="1">
      <c r="C27" s="1026" t="s">
        <v>1438</v>
      </c>
      <c r="D27" s="1026" t="s">
        <v>1410</v>
      </c>
      <c r="E27" s="1026"/>
      <c r="F27" s="1026"/>
      <c r="G27" s="1026"/>
      <c r="H27" s="1028" t="s">
        <v>1411</v>
      </c>
      <c r="I27" s="1026"/>
      <c r="J27" s="1026" t="s">
        <v>1437</v>
      </c>
    </row>
    <row r="28" spans="3:10" ht="17.25" customHeight="1">
      <c r="C28" s="1026" t="s">
        <v>1439</v>
      </c>
      <c r="D28" s="1026" t="s">
        <v>1410</v>
      </c>
      <c r="E28" s="1026"/>
      <c r="F28" s="1026"/>
      <c r="G28" s="1026"/>
      <c r="H28" s="1028" t="s">
        <v>1411</v>
      </c>
      <c r="I28" s="1026"/>
      <c r="J28" s="1026" t="s">
        <v>1437</v>
      </c>
    </row>
    <row r="29" spans="3:10" ht="17.25" customHeight="1" thickBot="1">
      <c r="C29" s="1031" t="s">
        <v>1440</v>
      </c>
      <c r="D29" s="1031" t="s">
        <v>1441</v>
      </c>
      <c r="E29" s="1031"/>
      <c r="F29" s="1031"/>
      <c r="G29" s="1031"/>
      <c r="H29" s="1032" t="s">
        <v>1411</v>
      </c>
      <c r="I29" s="1031"/>
      <c r="J29" s="1031" t="s">
        <v>1437</v>
      </c>
    </row>
  </sheetData>
  <sheetProtection algorithmName="SHA-512" hashValue="kC2nLXTyd6/psngSU6vPzwQXFEWK6EtkOO1hZ+0L9sEaIEgcShdgs3TRy1TPYnR7Q+gvNKKoVQeHnVdk461HUQ==" saltValue="ZkHaoqh/EzMc+Fob90MUqQ==" spinCount="100000" sheet="1" formatCells="0" formatColumns="0" formatRows="0" insertHyperlinks="0" sort="0" autoFilter="0" pivotTables="0"/>
  <mergeCells count="4">
    <mergeCell ref="J7:J8"/>
    <mergeCell ref="C7:C8"/>
    <mergeCell ref="D7:D8"/>
    <mergeCell ref="E7:I7"/>
  </mergeCells>
  <pageMargins left="0.70866141732283472" right="0.70866141732283472" top="0.74803149606299213" bottom="0.74803149606299213" header="0.31496062992125978" footer="0.31496062992125978"/>
  <pageSetup paperSize="9" scale="88" orientation="landscape" r:id="rId1"/>
  <headerFooter>
    <oddHeader>&amp;CPL
Załącznik V</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9D239"/>
    <pageSetUpPr fitToPage="1"/>
  </sheetPr>
  <dimension ref="C4:O21"/>
  <sheetViews>
    <sheetView showGridLines="0" zoomScaleNormal="100" workbookViewId="0">
      <selection activeCell="F10" sqref="F10"/>
    </sheetView>
  </sheetViews>
  <sheetFormatPr defaultColWidth="11.42578125" defaultRowHeight="15"/>
  <cols>
    <col min="1" max="2" width="3.85546875" style="248" customWidth="1"/>
    <col min="3" max="3" width="2.7109375" style="248" bestFit="1" customWidth="1"/>
    <col min="4" max="4" width="39.28515625" style="248" customWidth="1"/>
    <col min="5" max="9" width="10.140625" style="248" customWidth="1"/>
    <col min="10" max="11" width="11.7109375" style="248" customWidth="1"/>
    <col min="12" max="12" width="12.42578125" style="248" bestFit="1" customWidth="1"/>
    <col min="13" max="14" width="13.42578125" style="248" customWidth="1"/>
    <col min="15" max="16384" width="11.42578125" style="248"/>
  </cols>
  <sheetData>
    <row r="4" spans="3:15" ht="16.899999999999999" customHeight="1">
      <c r="C4" s="26" t="s">
        <v>1046</v>
      </c>
    </row>
    <row r="5" spans="3:15">
      <c r="C5" s="25" t="s">
        <v>1003</v>
      </c>
    </row>
    <row r="6" spans="3:15" ht="15" customHeight="1" thickBot="1">
      <c r="C6" s="56"/>
      <c r="D6" s="262"/>
      <c r="E6" s="262"/>
      <c r="F6" s="262"/>
      <c r="G6" s="262"/>
      <c r="H6" s="262"/>
      <c r="I6" s="262"/>
      <c r="J6" s="262"/>
      <c r="K6" s="262"/>
      <c r="L6" s="262"/>
      <c r="M6" s="262"/>
      <c r="N6" s="262"/>
    </row>
    <row r="7" spans="3:15" ht="15.75" thickBot="1">
      <c r="C7" s="249"/>
      <c r="D7" s="263"/>
      <c r="E7" s="457" t="s">
        <v>110</v>
      </c>
      <c r="F7" s="457" t="s">
        <v>111</v>
      </c>
      <c r="G7" s="457" t="s">
        <v>112</v>
      </c>
      <c r="H7" s="457" t="s">
        <v>148</v>
      </c>
      <c r="I7" s="457" t="s">
        <v>149</v>
      </c>
      <c r="J7" s="458" t="s">
        <v>248</v>
      </c>
      <c r="K7" s="459" t="s">
        <v>249</v>
      </c>
      <c r="L7" s="457" t="s">
        <v>215</v>
      </c>
      <c r="M7" s="457" t="s">
        <v>216</v>
      </c>
      <c r="N7" s="457" t="s">
        <v>238</v>
      </c>
      <c r="O7" s="61"/>
    </row>
    <row r="8" spans="3:15" ht="48" customHeight="1">
      <c r="C8" s="250"/>
      <c r="D8" s="444"/>
      <c r="E8" s="842" t="s">
        <v>250</v>
      </c>
      <c r="F8" s="842"/>
      <c r="G8" s="842"/>
      <c r="H8" s="842"/>
      <c r="I8" s="842"/>
      <c r="J8" s="843" t="s">
        <v>251</v>
      </c>
      <c r="K8" s="844"/>
      <c r="L8" s="845" t="s">
        <v>252</v>
      </c>
      <c r="M8" s="845"/>
      <c r="N8" s="846"/>
      <c r="O8" s="61"/>
    </row>
    <row r="9" spans="3:15" ht="73.5" customHeight="1" thickBot="1">
      <c r="C9" s="264"/>
      <c r="D9" s="430" t="s">
        <v>253</v>
      </c>
      <c r="E9" s="432" t="s">
        <v>254</v>
      </c>
      <c r="F9" s="432" t="s">
        <v>255</v>
      </c>
      <c r="G9" s="432" t="s">
        <v>256</v>
      </c>
      <c r="H9" s="432" t="s">
        <v>257</v>
      </c>
      <c r="I9" s="432" t="s">
        <v>258</v>
      </c>
      <c r="J9" s="460" t="s">
        <v>259</v>
      </c>
      <c r="K9" s="461" t="s">
        <v>260</v>
      </c>
      <c r="L9" s="431"/>
      <c r="M9" s="462" t="s">
        <v>261</v>
      </c>
      <c r="N9" s="463" t="s">
        <v>262</v>
      </c>
      <c r="O9" s="61"/>
    </row>
    <row r="10" spans="3:15" ht="17.25" customHeight="1" thickTop="1">
      <c r="C10" s="251">
        <v>1</v>
      </c>
      <c r="D10" s="252" t="s">
        <v>263</v>
      </c>
      <c r="E10" s="246">
        <v>0</v>
      </c>
      <c r="F10" s="246">
        <v>0</v>
      </c>
      <c r="G10" s="246">
        <v>0</v>
      </c>
      <c r="H10" s="246">
        <v>0</v>
      </c>
      <c r="I10" s="246">
        <v>0</v>
      </c>
      <c r="J10" s="449">
        <v>0</v>
      </c>
      <c r="K10" s="453">
        <v>0</v>
      </c>
      <c r="L10" s="246">
        <v>0</v>
      </c>
      <c r="M10" s="449">
        <v>0</v>
      </c>
      <c r="N10" s="453">
        <v>0</v>
      </c>
      <c r="O10" s="61"/>
    </row>
    <row r="11" spans="3:15" ht="17.25" customHeight="1">
      <c r="C11" s="251">
        <v>2</v>
      </c>
      <c r="D11" s="252" t="s">
        <v>127</v>
      </c>
      <c r="E11" s="253"/>
      <c r="F11" s="253"/>
      <c r="G11" s="253"/>
      <c r="H11" s="253"/>
      <c r="I11" s="253"/>
      <c r="J11" s="450"/>
      <c r="K11" s="454"/>
      <c r="L11" s="253"/>
      <c r="M11" s="450"/>
      <c r="N11" s="454"/>
      <c r="O11" s="61"/>
    </row>
    <row r="12" spans="3:15" ht="17.25" customHeight="1">
      <c r="C12" s="251">
        <v>3</v>
      </c>
      <c r="D12" s="252" t="s">
        <v>264</v>
      </c>
      <c r="E12" s="247">
        <v>0</v>
      </c>
      <c r="F12" s="247">
        <v>0</v>
      </c>
      <c r="G12" s="247">
        <v>0</v>
      </c>
      <c r="H12" s="247">
        <v>0</v>
      </c>
      <c r="I12" s="247">
        <v>0</v>
      </c>
      <c r="J12" s="451">
        <v>0</v>
      </c>
      <c r="K12" s="455">
        <v>0</v>
      </c>
      <c r="L12" s="247">
        <v>0</v>
      </c>
      <c r="M12" s="451">
        <v>0</v>
      </c>
      <c r="N12" s="455">
        <v>0</v>
      </c>
      <c r="O12" s="61"/>
    </row>
    <row r="13" spans="3:15" ht="17.25" customHeight="1">
      <c r="C13" s="251">
        <v>4</v>
      </c>
      <c r="D13" s="252" t="s">
        <v>265</v>
      </c>
      <c r="E13" s="247">
        <v>0</v>
      </c>
      <c r="F13" s="247">
        <v>0</v>
      </c>
      <c r="G13" s="247">
        <v>0</v>
      </c>
      <c r="H13" s="247">
        <v>0</v>
      </c>
      <c r="I13" s="247">
        <v>0</v>
      </c>
      <c r="J13" s="451">
        <v>0</v>
      </c>
      <c r="K13" s="455">
        <v>0</v>
      </c>
      <c r="L13" s="247">
        <v>0</v>
      </c>
      <c r="M13" s="451">
        <v>0</v>
      </c>
      <c r="N13" s="455">
        <v>0</v>
      </c>
      <c r="O13" s="61"/>
    </row>
    <row r="14" spans="3:15" ht="17.25" customHeight="1">
      <c r="C14" s="251">
        <v>5</v>
      </c>
      <c r="D14" s="252" t="s">
        <v>266</v>
      </c>
      <c r="E14" s="247">
        <v>0</v>
      </c>
      <c r="F14" s="247">
        <v>0</v>
      </c>
      <c r="G14" s="247">
        <v>0</v>
      </c>
      <c r="H14" s="247">
        <v>0</v>
      </c>
      <c r="I14" s="247">
        <v>0</v>
      </c>
      <c r="J14" s="451">
        <v>0</v>
      </c>
      <c r="K14" s="455">
        <v>0</v>
      </c>
      <c r="L14" s="247">
        <v>0</v>
      </c>
      <c r="M14" s="451">
        <v>0</v>
      </c>
      <c r="N14" s="455">
        <v>0</v>
      </c>
      <c r="O14" s="61"/>
    </row>
    <row r="15" spans="3:15" ht="17.25" customHeight="1">
      <c r="C15" s="251">
        <v>6</v>
      </c>
      <c r="D15" s="252" t="s">
        <v>267</v>
      </c>
      <c r="E15" s="247">
        <v>0</v>
      </c>
      <c r="F15" s="247">
        <v>0</v>
      </c>
      <c r="G15" s="247">
        <v>0</v>
      </c>
      <c r="H15" s="247">
        <v>0</v>
      </c>
      <c r="I15" s="247">
        <v>0</v>
      </c>
      <c r="J15" s="451">
        <v>0</v>
      </c>
      <c r="K15" s="455">
        <v>0</v>
      </c>
      <c r="L15" s="247">
        <v>0</v>
      </c>
      <c r="M15" s="451">
        <v>0</v>
      </c>
      <c r="N15" s="455">
        <v>0</v>
      </c>
      <c r="O15" s="61"/>
    </row>
    <row r="16" spans="3:15" ht="17.25" customHeight="1">
      <c r="C16" s="251">
        <v>7</v>
      </c>
      <c r="D16" s="252" t="s">
        <v>268</v>
      </c>
      <c r="E16" s="247">
        <v>0</v>
      </c>
      <c r="F16" s="247">
        <v>0</v>
      </c>
      <c r="G16" s="247">
        <v>0</v>
      </c>
      <c r="H16" s="247">
        <v>0</v>
      </c>
      <c r="I16" s="247">
        <v>0</v>
      </c>
      <c r="J16" s="451">
        <v>0</v>
      </c>
      <c r="K16" s="455">
        <v>0</v>
      </c>
      <c r="L16" s="247">
        <v>0</v>
      </c>
      <c r="M16" s="451">
        <v>0</v>
      </c>
      <c r="N16" s="455">
        <v>0</v>
      </c>
      <c r="O16" s="61"/>
    </row>
    <row r="17" spans="3:15" ht="17.25" customHeight="1">
      <c r="C17" s="251">
        <v>8</v>
      </c>
      <c r="D17" s="252" t="s">
        <v>127</v>
      </c>
      <c r="E17" s="253"/>
      <c r="F17" s="253"/>
      <c r="G17" s="253"/>
      <c r="H17" s="253"/>
      <c r="I17" s="253"/>
      <c r="J17" s="450"/>
      <c r="K17" s="454"/>
      <c r="L17" s="253"/>
      <c r="M17" s="450"/>
      <c r="N17" s="454"/>
      <c r="O17" s="61"/>
    </row>
    <row r="18" spans="3:15" ht="17.25" customHeight="1">
      <c r="C18" s="251">
        <v>9</v>
      </c>
      <c r="D18" s="252" t="s">
        <v>127</v>
      </c>
      <c r="E18" s="253"/>
      <c r="F18" s="253"/>
      <c r="G18" s="253"/>
      <c r="H18" s="253"/>
      <c r="I18" s="253"/>
      <c r="J18" s="450"/>
      <c r="K18" s="454"/>
      <c r="L18" s="253"/>
      <c r="M18" s="450"/>
      <c r="N18" s="454"/>
      <c r="O18" s="61"/>
    </row>
    <row r="19" spans="3:15" ht="17.25" customHeight="1">
      <c r="C19" s="251">
        <v>10</v>
      </c>
      <c r="D19" s="252" t="s">
        <v>269</v>
      </c>
      <c r="E19" s="247">
        <v>0</v>
      </c>
      <c r="F19" s="247">
        <v>0</v>
      </c>
      <c r="G19" s="247">
        <v>0</v>
      </c>
      <c r="H19" s="247">
        <v>0</v>
      </c>
      <c r="I19" s="247">
        <v>0</v>
      </c>
      <c r="J19" s="451">
        <v>0</v>
      </c>
      <c r="K19" s="455">
        <v>0</v>
      </c>
      <c r="L19" s="247">
        <v>0</v>
      </c>
      <c r="M19" s="451">
        <v>0</v>
      </c>
      <c r="N19" s="455">
        <v>0</v>
      </c>
      <c r="O19" s="61"/>
    </row>
    <row r="20" spans="3:15" ht="17.25" customHeight="1" thickBot="1">
      <c r="C20" s="254">
        <v>11</v>
      </c>
      <c r="D20" s="255" t="s">
        <v>127</v>
      </c>
      <c r="E20" s="256"/>
      <c r="F20" s="256"/>
      <c r="G20" s="256"/>
      <c r="H20" s="256"/>
      <c r="I20" s="256"/>
      <c r="J20" s="452"/>
      <c r="K20" s="456"/>
      <c r="L20" s="256"/>
      <c r="M20" s="452"/>
      <c r="N20" s="456"/>
      <c r="O20" s="61"/>
    </row>
    <row r="21" spans="3:15" ht="17.25" customHeight="1" thickBot="1">
      <c r="C21" s="265">
        <v>12</v>
      </c>
      <c r="D21" s="265" t="s">
        <v>270</v>
      </c>
      <c r="E21" s="359"/>
      <c r="F21" s="359"/>
      <c r="G21" s="359"/>
      <c r="H21" s="359"/>
      <c r="I21" s="359"/>
      <c r="J21" s="445"/>
      <c r="K21" s="446"/>
      <c r="L21" s="260">
        <v>11626</v>
      </c>
      <c r="M21" s="448">
        <v>0</v>
      </c>
      <c r="N21" s="447">
        <v>0</v>
      </c>
      <c r="O21" s="61"/>
    </row>
  </sheetData>
  <sheetProtection algorithmName="SHA-512" hashValue="M5ts7DXqC61eBi+M9aiY133STgDDGBHk6xpeXF8+fOYNb4vn9w5NUsW3h48KI5Fsz7AbQaGR2UY829u96IP7kA==" saltValue="gYvsSOEqVZh49/uaLlnb7g==" spinCount="100000" sheet="1" formatCells="0" formatColumns="0" formatRows="0" insertHyperlinks="0" sort="0" autoFilter="0" pivotTables="0"/>
  <mergeCells count="3">
    <mergeCell ref="E8:I8"/>
    <mergeCell ref="J8:K8"/>
    <mergeCell ref="L8:N8"/>
  </mergeCells>
  <pageMargins left="0.70866141732283472" right="0.70866141732283472" top="0.74803149606299213" bottom="0.74803149606299213" header="0.31496062992125978" footer="0.31496062992125978"/>
  <pageSetup paperSize="9" orientation="landscape" r:id="rId1"/>
  <headerFooter>
    <oddHeader>&amp;CPL
Załącznik 5</oddHead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9D239"/>
  </sheetPr>
  <dimension ref="A4:I78"/>
  <sheetViews>
    <sheetView topLeftCell="A4" zoomScaleNormal="100" workbookViewId="0">
      <selection activeCell="E12" sqref="E12"/>
    </sheetView>
  </sheetViews>
  <sheetFormatPr defaultColWidth="8.85546875" defaultRowHeight="15"/>
  <cols>
    <col min="1" max="1" width="5" style="400" customWidth="1"/>
    <col min="2" max="2" width="6.28515625" style="400" customWidth="1"/>
    <col min="3" max="3" width="4.7109375" style="388" customWidth="1"/>
    <col min="4" max="4" width="71" style="388" customWidth="1"/>
    <col min="5" max="9" width="16.7109375" style="388" customWidth="1"/>
    <col min="10" max="16384" width="8.85546875" style="388"/>
  </cols>
  <sheetData>
    <row r="4" spans="3:9" ht="18.75">
      <c r="C4" s="387" t="s">
        <v>1087</v>
      </c>
    </row>
    <row r="5" spans="3:9">
      <c r="C5" s="389" t="s">
        <v>1003</v>
      </c>
    </row>
    <row r="6" spans="3:9" ht="15.75" thickBot="1"/>
    <row r="7" spans="3:9">
      <c r="C7" s="390"/>
      <c r="D7" s="391"/>
      <c r="E7" s="464" t="s">
        <v>210</v>
      </c>
      <c r="F7" s="464" t="s">
        <v>211</v>
      </c>
      <c r="G7" s="464" t="s">
        <v>214</v>
      </c>
      <c r="H7" s="464" t="s">
        <v>212</v>
      </c>
      <c r="I7" s="464" t="s">
        <v>213</v>
      </c>
    </row>
    <row r="8" spans="3:9" ht="12" customHeight="1">
      <c r="C8" s="401"/>
      <c r="D8" s="401"/>
      <c r="E8" s="848" t="s">
        <v>1204</v>
      </c>
      <c r="F8" s="848" t="s">
        <v>1205</v>
      </c>
      <c r="G8" s="848" t="s">
        <v>1206</v>
      </c>
      <c r="H8" s="848" t="s">
        <v>1207</v>
      </c>
      <c r="I8" s="848" t="s">
        <v>1208</v>
      </c>
    </row>
    <row r="9" spans="3:9" ht="14.25" customHeight="1" thickBot="1">
      <c r="C9" s="401"/>
      <c r="D9" s="401"/>
      <c r="E9" s="836"/>
      <c r="F9" s="836"/>
      <c r="G9" s="836"/>
      <c r="H9" s="836"/>
      <c r="I9" s="836"/>
    </row>
    <row r="10" spans="3:9" ht="15.6" customHeight="1" thickBot="1">
      <c r="C10" s="847" t="s">
        <v>1088</v>
      </c>
      <c r="D10" s="847"/>
      <c r="E10" s="847"/>
      <c r="F10" s="847"/>
      <c r="G10" s="847"/>
      <c r="H10" s="847"/>
      <c r="I10" s="847"/>
    </row>
    <row r="11" spans="3:9">
      <c r="C11" s="392">
        <v>1</v>
      </c>
      <c r="D11" s="393" t="s">
        <v>1089</v>
      </c>
      <c r="E11" s="394">
        <v>794360.90899999999</v>
      </c>
      <c r="F11" s="394">
        <v>815593.84499999997</v>
      </c>
      <c r="G11" s="394">
        <v>801478.50199999998</v>
      </c>
      <c r="H11" s="394">
        <v>736658.72</v>
      </c>
      <c r="I11" s="394">
        <v>727964.18900000001</v>
      </c>
    </row>
    <row r="12" spans="3:9" ht="22.5">
      <c r="C12" s="392">
        <v>2</v>
      </c>
      <c r="D12" s="393" t="s">
        <v>1090</v>
      </c>
      <c r="E12" s="394">
        <v>794360.90899999999</v>
      </c>
      <c r="F12" s="394">
        <v>815593.84499999997</v>
      </c>
      <c r="G12" s="394">
        <v>801478.50199999998</v>
      </c>
      <c r="H12" s="394">
        <v>736658.72</v>
      </c>
      <c r="I12" s="394">
        <v>727964.18900000001</v>
      </c>
    </row>
    <row r="13" spans="3:9" ht="33.75">
      <c r="C13" s="392" t="s">
        <v>403</v>
      </c>
      <c r="D13" s="393" t="s">
        <v>1091</v>
      </c>
      <c r="E13" s="394">
        <v>794360.90899999999</v>
      </c>
      <c r="F13" s="394">
        <v>815593.84499999997</v>
      </c>
      <c r="G13" s="394">
        <v>801478.50199999998</v>
      </c>
      <c r="H13" s="394">
        <v>736658.72</v>
      </c>
      <c r="I13" s="394">
        <v>727964.18900000001</v>
      </c>
    </row>
    <row r="14" spans="3:9">
      <c r="C14" s="392">
        <v>3</v>
      </c>
      <c r="D14" s="393" t="s">
        <v>1092</v>
      </c>
      <c r="E14" s="394">
        <v>1240210.909</v>
      </c>
      <c r="F14" s="394">
        <v>1261443.845</v>
      </c>
      <c r="G14" s="394">
        <v>801478.50199999998</v>
      </c>
      <c r="H14" s="394">
        <v>736658.72</v>
      </c>
      <c r="I14" s="394">
        <v>727964.18900000001</v>
      </c>
    </row>
    <row r="15" spans="3:9" ht="22.5">
      <c r="C15" s="392">
        <v>4</v>
      </c>
      <c r="D15" s="393" t="s">
        <v>1093</v>
      </c>
      <c r="E15" s="394">
        <v>1240210.909</v>
      </c>
      <c r="F15" s="394">
        <v>1261443.845</v>
      </c>
      <c r="G15" s="394">
        <v>801478.50199999998</v>
      </c>
      <c r="H15" s="394">
        <v>736658.72</v>
      </c>
      <c r="I15" s="394">
        <v>727964.18900000001</v>
      </c>
    </row>
    <row r="16" spans="3:9" ht="33.75">
      <c r="C16" s="392" t="s">
        <v>1094</v>
      </c>
      <c r="D16" s="393" t="s">
        <v>1095</v>
      </c>
      <c r="E16" s="394">
        <v>1240210.909</v>
      </c>
      <c r="F16" s="394">
        <v>1261443.845</v>
      </c>
      <c r="G16" s="394">
        <v>801478.50199999998</v>
      </c>
      <c r="H16" s="394">
        <v>736658.72</v>
      </c>
      <c r="I16" s="394">
        <v>727964.18900000001</v>
      </c>
    </row>
    <row r="17" spans="3:9">
      <c r="C17" s="392">
        <v>5</v>
      </c>
      <c r="D17" s="393" t="s">
        <v>367</v>
      </c>
      <c r="E17" s="394">
        <v>1609317.1939999999</v>
      </c>
      <c r="F17" s="394">
        <v>1656153.551</v>
      </c>
      <c r="G17" s="394">
        <v>1212108.9280000001</v>
      </c>
      <c r="H17" s="394">
        <v>1163036.814</v>
      </c>
      <c r="I17" s="394">
        <v>1170089.952</v>
      </c>
    </row>
    <row r="18" spans="3:9" ht="22.5">
      <c r="C18" s="392">
        <v>6</v>
      </c>
      <c r="D18" s="393" t="s">
        <v>1096</v>
      </c>
      <c r="E18" s="394">
        <v>1609317.1939999999</v>
      </c>
      <c r="F18" s="394">
        <v>1656153.551</v>
      </c>
      <c r="G18" s="394">
        <v>1212108.9280000001</v>
      </c>
      <c r="H18" s="394">
        <v>1163036.814</v>
      </c>
      <c r="I18" s="394">
        <v>1170089.952</v>
      </c>
    </row>
    <row r="19" spans="3:9" ht="34.5" thickBot="1">
      <c r="C19" s="395" t="s">
        <v>1097</v>
      </c>
      <c r="D19" s="396" t="s">
        <v>1098</v>
      </c>
      <c r="E19" s="397">
        <v>1609317.1939999999</v>
      </c>
      <c r="F19" s="397">
        <v>1656153.551</v>
      </c>
      <c r="G19" s="397">
        <v>1212108.9280000001</v>
      </c>
      <c r="H19" s="397">
        <v>1163036.814</v>
      </c>
      <c r="I19" s="397">
        <v>1170089.952</v>
      </c>
    </row>
    <row r="20" spans="3:9" ht="15" customHeight="1" thickBot="1">
      <c r="C20" s="847" t="s">
        <v>1099</v>
      </c>
      <c r="D20" s="847"/>
      <c r="E20" s="847"/>
      <c r="F20" s="847"/>
      <c r="G20" s="847"/>
      <c r="H20" s="847"/>
      <c r="I20" s="847"/>
    </row>
    <row r="21" spans="3:9">
      <c r="C21" s="392">
        <v>7</v>
      </c>
      <c r="D21" s="393" t="s">
        <v>1100</v>
      </c>
      <c r="E21" s="394">
        <v>5499978.0860000001</v>
      </c>
      <c r="F21" s="394">
        <v>5562027.5980000002</v>
      </c>
      <c r="G21" s="394">
        <v>5320654.1119999997</v>
      </c>
      <c r="H21" s="394">
        <v>5280144.5080000004</v>
      </c>
      <c r="I21" s="394">
        <v>5223733.4040000001</v>
      </c>
    </row>
    <row r="22" spans="3:9" ht="23.25" thickBot="1">
      <c r="C22" s="395">
        <v>8</v>
      </c>
      <c r="D22" s="396" t="s">
        <v>1101</v>
      </c>
      <c r="E22" s="397">
        <v>5499978.0860000001</v>
      </c>
      <c r="F22" s="397">
        <v>5562027.5980000002</v>
      </c>
      <c r="G22" s="397">
        <v>5320654.1119999997</v>
      </c>
      <c r="H22" s="397">
        <v>5280144.5080000004</v>
      </c>
      <c r="I22" s="397">
        <v>5223733.4040000001</v>
      </c>
    </row>
    <row r="23" spans="3:9" ht="15" customHeight="1" thickBot="1">
      <c r="C23" s="847" t="s">
        <v>1102</v>
      </c>
      <c r="D23" s="847"/>
      <c r="E23" s="847"/>
      <c r="F23" s="847"/>
      <c r="G23" s="847"/>
      <c r="H23" s="847"/>
      <c r="I23" s="847"/>
    </row>
    <row r="24" spans="3:9">
      <c r="C24" s="392">
        <v>9</v>
      </c>
      <c r="D24" s="393" t="s">
        <v>1103</v>
      </c>
      <c r="E24" s="623">
        <v>0.1444</v>
      </c>
      <c r="F24" s="623">
        <v>0.14660000000000001</v>
      </c>
      <c r="G24" s="623">
        <v>0.15060000000000001</v>
      </c>
      <c r="H24" s="623">
        <v>0.13950000000000001</v>
      </c>
      <c r="I24" s="623">
        <v>0.1394</v>
      </c>
    </row>
    <row r="25" spans="3:9" ht="22.5">
      <c r="C25" s="392">
        <v>10</v>
      </c>
      <c r="D25" s="393" t="s">
        <v>1104</v>
      </c>
      <c r="E25" s="623">
        <v>0.1444</v>
      </c>
      <c r="F25" s="623">
        <v>0.14660000000000001</v>
      </c>
      <c r="G25" s="623">
        <v>0.15060000000000001</v>
      </c>
      <c r="H25" s="623">
        <v>0.13950000000000001</v>
      </c>
      <c r="I25" s="623">
        <v>0.1394</v>
      </c>
    </row>
    <row r="26" spans="3:9" ht="33.75">
      <c r="C26" s="392" t="s">
        <v>1105</v>
      </c>
      <c r="D26" s="393" t="s">
        <v>1106</v>
      </c>
      <c r="E26" s="623">
        <v>0.1444</v>
      </c>
      <c r="F26" s="623">
        <v>0.14660000000000001</v>
      </c>
      <c r="G26" s="623">
        <v>0.15060000000000001</v>
      </c>
      <c r="H26" s="623">
        <v>0.13950000000000001</v>
      </c>
      <c r="I26" s="623">
        <v>0.1394</v>
      </c>
    </row>
    <row r="27" spans="3:9">
      <c r="C27" s="392">
        <v>11</v>
      </c>
      <c r="D27" s="393" t="s">
        <v>1107</v>
      </c>
      <c r="E27" s="623">
        <v>0.22550000000000001</v>
      </c>
      <c r="F27" s="623">
        <v>0.2268</v>
      </c>
      <c r="G27" s="623">
        <v>0.15060000000000001</v>
      </c>
      <c r="H27" s="623">
        <v>0.13950000000000001</v>
      </c>
      <c r="I27" s="623">
        <v>0.1394</v>
      </c>
    </row>
    <row r="28" spans="3:9" ht="22.5">
      <c r="C28" s="392">
        <v>12</v>
      </c>
      <c r="D28" s="393" t="s">
        <v>1108</v>
      </c>
      <c r="E28" s="623">
        <v>0.22550000000000001</v>
      </c>
      <c r="F28" s="623">
        <v>0.2268</v>
      </c>
      <c r="G28" s="623">
        <v>0.15060000000000001</v>
      </c>
      <c r="H28" s="623">
        <v>0.13950000000000001</v>
      </c>
      <c r="I28" s="623">
        <v>0.1394</v>
      </c>
    </row>
    <row r="29" spans="3:9" ht="33.75">
      <c r="C29" s="392" t="s">
        <v>1109</v>
      </c>
      <c r="D29" s="393" t="s">
        <v>1110</v>
      </c>
      <c r="E29" s="623">
        <v>0.22550000000000001</v>
      </c>
      <c r="F29" s="623">
        <v>0.2268</v>
      </c>
      <c r="G29" s="623">
        <v>0.15060000000000001</v>
      </c>
      <c r="H29" s="623">
        <v>0.13950000000000001</v>
      </c>
      <c r="I29" s="623">
        <v>0.1394</v>
      </c>
    </row>
    <row r="30" spans="3:9">
      <c r="C30" s="392">
        <v>13</v>
      </c>
      <c r="D30" s="393" t="s">
        <v>1111</v>
      </c>
      <c r="E30" s="623">
        <v>0.29260000000000003</v>
      </c>
      <c r="F30" s="623">
        <v>0.29780000000000001</v>
      </c>
      <c r="G30" s="623">
        <v>0.2278</v>
      </c>
      <c r="H30" s="623">
        <v>0.2203</v>
      </c>
      <c r="I30" s="623">
        <v>0.224</v>
      </c>
    </row>
    <row r="31" spans="3:9" ht="22.5">
      <c r="C31" s="392">
        <v>14</v>
      </c>
      <c r="D31" s="393" t="s">
        <v>1112</v>
      </c>
      <c r="E31" s="623">
        <v>0.29260429202371913</v>
      </c>
      <c r="F31" s="623">
        <v>0.29776075753301212</v>
      </c>
      <c r="G31" s="623">
        <v>0.22781201380226088</v>
      </c>
      <c r="H31" s="623">
        <v>0.22026609541422043</v>
      </c>
      <c r="I31" s="623">
        <v>0.22399495944873837</v>
      </c>
    </row>
    <row r="32" spans="3:9" ht="34.5" thickBot="1">
      <c r="C32" s="395" t="s">
        <v>1113</v>
      </c>
      <c r="D32" s="396" t="s">
        <v>1114</v>
      </c>
      <c r="E32" s="624">
        <v>0.29260429202371913</v>
      </c>
      <c r="F32" s="624">
        <v>0.29776075753301212</v>
      </c>
      <c r="G32" s="624">
        <v>0.22781201380226088</v>
      </c>
      <c r="H32" s="624">
        <v>0.22026609541422043</v>
      </c>
      <c r="I32" s="624">
        <v>0.22399495944873837</v>
      </c>
    </row>
    <row r="33" spans="3:9" ht="15" customHeight="1" thickBot="1">
      <c r="C33" s="847" t="s">
        <v>1115</v>
      </c>
      <c r="D33" s="847"/>
      <c r="E33" s="847"/>
      <c r="F33" s="847"/>
      <c r="G33" s="847"/>
      <c r="H33" s="847"/>
      <c r="I33" s="847"/>
    </row>
    <row r="34" spans="3:9">
      <c r="C34" s="392">
        <v>15</v>
      </c>
      <c r="D34" s="393" t="s">
        <v>1116</v>
      </c>
      <c r="E34" s="394">
        <v>35247522.625</v>
      </c>
      <c r="F34" s="394">
        <v>32665002.726</v>
      </c>
      <c r="G34" s="394">
        <v>31539796.640999999</v>
      </c>
      <c r="H34" s="394">
        <v>31000000.309</v>
      </c>
      <c r="I34" s="394">
        <v>31262608.241999999</v>
      </c>
    </row>
    <row r="35" spans="3:9">
      <c r="C35" s="392">
        <v>16</v>
      </c>
      <c r="D35" s="393" t="s">
        <v>1115</v>
      </c>
      <c r="E35" s="623">
        <v>3.5200000000000002E-2</v>
      </c>
      <c r="F35" s="623">
        <v>3.8600000000000002E-2</v>
      </c>
      <c r="G35" s="623">
        <v>2.5399999999999999E-2</v>
      </c>
      <c r="H35" s="623">
        <v>2.3800000000000002E-2</v>
      </c>
      <c r="I35" s="623">
        <v>2.3300000000000001E-2</v>
      </c>
    </row>
    <row r="36" spans="3:9" ht="22.5">
      <c r="C36" s="392">
        <v>17</v>
      </c>
      <c r="D36" s="393" t="s">
        <v>1117</v>
      </c>
      <c r="E36" s="623">
        <v>3.5200000000000002E-2</v>
      </c>
      <c r="F36" s="623">
        <v>3.8600000000000002E-2</v>
      </c>
      <c r="G36" s="623">
        <v>2.5399999999999999E-2</v>
      </c>
      <c r="H36" s="623">
        <v>2.3800000000000002E-2</v>
      </c>
      <c r="I36" s="623">
        <v>2.3300000000000001E-2</v>
      </c>
    </row>
    <row r="37" spans="3:9" ht="34.5" thickBot="1">
      <c r="C37" s="465" t="s">
        <v>1118</v>
      </c>
      <c r="D37" s="466" t="s">
        <v>1119</v>
      </c>
      <c r="E37" s="625">
        <v>3.5200000000000002E-2</v>
      </c>
      <c r="F37" s="625">
        <v>3.8600000000000002E-2</v>
      </c>
      <c r="G37" s="625">
        <v>2.5399999999999999E-2</v>
      </c>
      <c r="H37" s="625">
        <v>2.3800000000000002E-2</v>
      </c>
      <c r="I37" s="625">
        <v>2.3300000000000001E-2</v>
      </c>
    </row>
    <row r="58" spans="1:2">
      <c r="A58" s="398"/>
      <c r="B58" s="398"/>
    </row>
    <row r="59" spans="1:2">
      <c r="A59" s="398"/>
      <c r="B59" s="398"/>
    </row>
    <row r="77" spans="1:2">
      <c r="A77" s="398"/>
      <c r="B77" s="399"/>
    </row>
    <row r="78" spans="1:2">
      <c r="A78" s="398"/>
      <c r="B78" s="399"/>
    </row>
  </sheetData>
  <sheetProtection algorithmName="SHA-512" hashValue="L33mk5NnpuOHGf2FH5JXnRpA4+xDjgb23yHjcJnIFCE1xzvOCypcXjXHHfx3xXkW2pv9u4sIMhqdyWK7OfuvEg==" saltValue="EPu++nCeahci8iHnL/cflg==" spinCount="100000" sheet="1" formatCells="0" formatColumns="0" formatRows="0" insertHyperlinks="0" sort="0" autoFilter="0" pivotTables="0"/>
  <mergeCells count="9">
    <mergeCell ref="C10:I10"/>
    <mergeCell ref="C20:I20"/>
    <mergeCell ref="C23:I23"/>
    <mergeCell ref="C33:I33"/>
    <mergeCell ref="E8:E9"/>
    <mergeCell ref="F8:F9"/>
    <mergeCell ref="G8:G9"/>
    <mergeCell ref="H8:H9"/>
    <mergeCell ref="I8:I9"/>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9D239"/>
  </sheetPr>
  <dimension ref="B1:J129"/>
  <sheetViews>
    <sheetView showGridLines="0" zoomScaleNormal="100" zoomScalePageLayoutView="130" workbookViewId="0">
      <selection activeCell="D29" sqref="D29"/>
    </sheetView>
  </sheetViews>
  <sheetFormatPr defaultColWidth="9" defaultRowHeight="15"/>
  <cols>
    <col min="1" max="1" width="5" style="23" customWidth="1"/>
    <col min="2" max="2" width="6.28515625" style="23" customWidth="1"/>
    <col min="3" max="3" width="7.28515625" style="72" customWidth="1"/>
    <col min="4" max="4" width="113.5703125" style="23" customWidth="1"/>
    <col min="5" max="5" width="22.85546875" style="23" customWidth="1"/>
    <col min="6" max="6" width="28" style="47" customWidth="1"/>
    <col min="7" max="7" width="9" style="23" customWidth="1"/>
    <col min="8" max="16384" width="9" style="23"/>
  </cols>
  <sheetData>
    <row r="1" spans="3:10" ht="9" customHeight="1"/>
    <row r="2" spans="3:10" ht="8.25" customHeight="1"/>
    <row r="3" spans="3:10" ht="6.75" customHeight="1"/>
    <row r="4" spans="3:10" ht="21" customHeight="1">
      <c r="C4" s="123" t="s">
        <v>24</v>
      </c>
    </row>
    <row r="5" spans="3:10">
      <c r="C5" s="826" t="s">
        <v>1003</v>
      </c>
      <c r="D5" s="849"/>
    </row>
    <row r="6" spans="3:10" ht="9" customHeight="1" thickBot="1">
      <c r="C6" s="473"/>
    </row>
    <row r="7" spans="3:10" ht="16.149999999999999" customHeight="1">
      <c r="C7" s="474"/>
      <c r="D7" s="266"/>
      <c r="E7" s="483" t="s">
        <v>271</v>
      </c>
      <c r="F7" s="483" t="s">
        <v>272</v>
      </c>
    </row>
    <row r="8" spans="3:10" ht="49.5" customHeight="1" thickBot="1">
      <c r="C8" s="261"/>
      <c r="D8" s="261"/>
      <c r="E8" s="402" t="s">
        <v>273</v>
      </c>
      <c r="F8" s="403" t="s">
        <v>274</v>
      </c>
    </row>
    <row r="9" spans="3:10" ht="15.75" thickBot="1">
      <c r="C9" s="831" t="s">
        <v>275</v>
      </c>
      <c r="D9" s="830"/>
      <c r="E9" s="830"/>
      <c r="F9" s="830"/>
    </row>
    <row r="10" spans="3:10">
      <c r="C10" s="475">
        <v>1</v>
      </c>
      <c r="D10" s="158" t="s">
        <v>276</v>
      </c>
      <c r="E10" s="66">
        <v>758812.12199999997</v>
      </c>
      <c r="F10" s="475" t="s">
        <v>1457</v>
      </c>
    </row>
    <row r="11" spans="3:10">
      <c r="C11" s="476">
        <v>2</v>
      </c>
      <c r="D11" s="48" t="s">
        <v>277</v>
      </c>
      <c r="E11" s="46">
        <v>-29339.258999999998</v>
      </c>
      <c r="F11" s="476" t="s">
        <v>1457</v>
      </c>
    </row>
    <row r="12" spans="3:10">
      <c r="C12" s="476">
        <v>3</v>
      </c>
      <c r="D12" s="48" t="s">
        <v>278</v>
      </c>
      <c r="E12" s="46">
        <v>143156.72700000001</v>
      </c>
      <c r="F12" s="476" t="s">
        <v>1457</v>
      </c>
      <c r="J12" s="49"/>
    </row>
    <row r="13" spans="3:10">
      <c r="C13" s="476" t="s">
        <v>279</v>
      </c>
      <c r="D13" s="48" t="s">
        <v>280</v>
      </c>
      <c r="E13" s="46">
        <v>24500</v>
      </c>
      <c r="F13" s="476" t="s">
        <v>1457</v>
      </c>
    </row>
    <row r="14" spans="3:10">
      <c r="C14" s="476">
        <v>4</v>
      </c>
      <c r="D14" s="48" t="s">
        <v>281</v>
      </c>
      <c r="E14" s="46">
        <v>0</v>
      </c>
      <c r="F14" s="44" t="s">
        <v>1209</v>
      </c>
    </row>
    <row r="15" spans="3:10">
      <c r="C15" s="476">
        <v>5</v>
      </c>
      <c r="D15" s="48" t="s">
        <v>282</v>
      </c>
      <c r="E15" s="46">
        <v>0</v>
      </c>
      <c r="F15" s="44" t="s">
        <v>1209</v>
      </c>
    </row>
    <row r="16" spans="3:10">
      <c r="C16" s="476" t="s">
        <v>283</v>
      </c>
      <c r="D16" s="48" t="s">
        <v>284</v>
      </c>
      <c r="E16" s="46">
        <v>0</v>
      </c>
      <c r="F16" s="44" t="s">
        <v>1209</v>
      </c>
    </row>
    <row r="17" spans="3:6">
      <c r="C17" s="477">
        <v>6</v>
      </c>
      <c r="D17" s="51" t="s">
        <v>285</v>
      </c>
      <c r="E17" s="52">
        <v>897129.59</v>
      </c>
      <c r="F17" s="50" t="s">
        <v>1209</v>
      </c>
    </row>
    <row r="18" spans="3:6" ht="15.75" thickBot="1">
      <c r="C18" s="850" t="s">
        <v>286</v>
      </c>
      <c r="D18" s="851"/>
      <c r="E18" s="851"/>
      <c r="F18" s="851"/>
    </row>
    <row r="19" spans="3:6">
      <c r="C19" s="475">
        <v>7</v>
      </c>
      <c r="D19" s="158" t="s">
        <v>287</v>
      </c>
      <c r="E19" s="66">
        <v>-11625.852000000001</v>
      </c>
      <c r="F19" s="156" t="s">
        <v>1209</v>
      </c>
    </row>
    <row r="20" spans="3:6">
      <c r="C20" s="476">
        <v>8</v>
      </c>
      <c r="D20" s="48" t="s">
        <v>288</v>
      </c>
      <c r="E20" s="46">
        <v>-36235.235999999997</v>
      </c>
      <c r="F20" s="44" t="s">
        <v>1209</v>
      </c>
    </row>
    <row r="21" spans="3:6">
      <c r="C21" s="476">
        <v>9</v>
      </c>
      <c r="D21" s="48" t="s">
        <v>127</v>
      </c>
      <c r="E21" s="46">
        <v>0</v>
      </c>
      <c r="F21" s="44" t="s">
        <v>1209</v>
      </c>
    </row>
    <row r="22" spans="3:6" ht="22.5">
      <c r="C22" s="476">
        <v>10</v>
      </c>
      <c r="D22" s="48" t="s">
        <v>289</v>
      </c>
      <c r="E22" s="46">
        <v>0</v>
      </c>
      <c r="F22" s="44" t="s">
        <v>1209</v>
      </c>
    </row>
    <row r="23" spans="3:6" ht="22.5">
      <c r="C23" s="476">
        <v>11</v>
      </c>
      <c r="D23" s="48" t="s">
        <v>290</v>
      </c>
      <c r="E23" s="46">
        <v>0</v>
      </c>
      <c r="F23" s="44" t="s">
        <v>1209</v>
      </c>
    </row>
    <row r="24" spans="3:6">
      <c r="C24" s="476">
        <v>12</v>
      </c>
      <c r="D24" s="48" t="s">
        <v>291</v>
      </c>
      <c r="E24" s="46">
        <v>0</v>
      </c>
      <c r="F24" s="44" t="s">
        <v>1209</v>
      </c>
    </row>
    <row r="25" spans="3:6">
      <c r="C25" s="476">
        <v>13</v>
      </c>
      <c r="D25" s="48" t="s">
        <v>292</v>
      </c>
      <c r="E25" s="46">
        <v>0</v>
      </c>
      <c r="F25" s="44" t="s">
        <v>1209</v>
      </c>
    </row>
    <row r="26" spans="3:6">
      <c r="C26" s="476">
        <v>14</v>
      </c>
      <c r="D26" s="48" t="s">
        <v>293</v>
      </c>
      <c r="E26" s="46">
        <v>0</v>
      </c>
      <c r="F26" s="44" t="s">
        <v>1209</v>
      </c>
    </row>
    <row r="27" spans="3:6">
      <c r="C27" s="476">
        <v>15</v>
      </c>
      <c r="D27" s="48" t="s">
        <v>294</v>
      </c>
      <c r="E27" s="46">
        <v>0</v>
      </c>
      <c r="F27" s="44" t="s">
        <v>1209</v>
      </c>
    </row>
    <row r="28" spans="3:6">
      <c r="C28" s="476">
        <v>16</v>
      </c>
      <c r="D28" s="48" t="s">
        <v>295</v>
      </c>
      <c r="E28" s="46">
        <v>-53205.737999999998</v>
      </c>
      <c r="F28" s="44" t="s">
        <v>1209</v>
      </c>
    </row>
    <row r="29" spans="3:6" ht="22.5">
      <c r="C29" s="476">
        <v>17</v>
      </c>
      <c r="D29" s="48" t="s">
        <v>296</v>
      </c>
      <c r="E29" s="46">
        <v>0</v>
      </c>
      <c r="F29" s="44" t="s">
        <v>1209</v>
      </c>
    </row>
    <row r="30" spans="3:6" ht="33.75">
      <c r="C30" s="476">
        <v>18</v>
      </c>
      <c r="D30" s="48" t="s">
        <v>297</v>
      </c>
      <c r="E30" s="46">
        <v>0</v>
      </c>
      <c r="F30" s="44" t="s">
        <v>1209</v>
      </c>
    </row>
    <row r="31" spans="3:6" ht="33.75">
      <c r="C31" s="476">
        <v>19</v>
      </c>
      <c r="D31" s="48" t="s">
        <v>298</v>
      </c>
      <c r="E31" s="46">
        <v>0</v>
      </c>
      <c r="F31" s="44" t="s">
        <v>1209</v>
      </c>
    </row>
    <row r="32" spans="3:6">
      <c r="C32" s="476">
        <v>20</v>
      </c>
      <c r="D32" s="48" t="s">
        <v>127</v>
      </c>
      <c r="E32" s="46">
        <v>0</v>
      </c>
      <c r="F32" s="44" t="s">
        <v>1209</v>
      </c>
    </row>
    <row r="33" spans="3:7">
      <c r="C33" s="476" t="s">
        <v>299</v>
      </c>
      <c r="D33" s="48" t="s">
        <v>300</v>
      </c>
      <c r="E33" s="46">
        <v>0</v>
      </c>
      <c r="F33" s="44" t="s">
        <v>1209</v>
      </c>
    </row>
    <row r="34" spans="3:7">
      <c r="C34" s="476" t="s">
        <v>301</v>
      </c>
      <c r="D34" s="48" t="s">
        <v>302</v>
      </c>
      <c r="E34" s="46">
        <v>0</v>
      </c>
      <c r="F34" s="44" t="s">
        <v>1209</v>
      </c>
    </row>
    <row r="35" spans="3:7">
      <c r="C35" s="476" t="s">
        <v>303</v>
      </c>
      <c r="D35" s="48" t="s">
        <v>304</v>
      </c>
      <c r="E35" s="46">
        <v>0</v>
      </c>
      <c r="F35" s="44" t="s">
        <v>1209</v>
      </c>
    </row>
    <row r="36" spans="3:7">
      <c r="C36" s="476" t="s">
        <v>305</v>
      </c>
      <c r="D36" s="48" t="s">
        <v>306</v>
      </c>
      <c r="E36" s="46">
        <v>0</v>
      </c>
      <c r="F36" s="44" t="s">
        <v>1209</v>
      </c>
    </row>
    <row r="37" spans="3:7" ht="22.5">
      <c r="C37" s="476">
        <v>21</v>
      </c>
      <c r="D37" s="48" t="s">
        <v>307</v>
      </c>
      <c r="E37" s="46">
        <v>0</v>
      </c>
      <c r="F37" s="44" t="s">
        <v>1209</v>
      </c>
    </row>
    <row r="38" spans="3:7">
      <c r="C38" s="476">
        <v>22</v>
      </c>
      <c r="D38" s="48" t="s">
        <v>308</v>
      </c>
      <c r="E38" s="46">
        <v>0</v>
      </c>
      <c r="F38" s="44" t="s">
        <v>1209</v>
      </c>
    </row>
    <row r="39" spans="3:7" ht="22.5">
      <c r="C39" s="476">
        <v>23</v>
      </c>
      <c r="D39" s="48" t="s">
        <v>309</v>
      </c>
      <c r="E39" s="46">
        <v>0</v>
      </c>
      <c r="F39" s="44" t="s">
        <v>1209</v>
      </c>
    </row>
    <row r="40" spans="3:7">
      <c r="C40" s="476">
        <v>24</v>
      </c>
      <c r="D40" s="48" t="s">
        <v>127</v>
      </c>
      <c r="E40" s="46">
        <v>0</v>
      </c>
      <c r="F40" s="44" t="s">
        <v>1209</v>
      </c>
    </row>
    <row r="41" spans="3:7">
      <c r="C41" s="476">
        <v>25</v>
      </c>
      <c r="D41" s="48" t="s">
        <v>310</v>
      </c>
      <c r="E41" s="46">
        <v>0</v>
      </c>
      <c r="F41" s="44" t="s">
        <v>1209</v>
      </c>
    </row>
    <row r="42" spans="3:7">
      <c r="C42" s="476" t="s">
        <v>311</v>
      </c>
      <c r="D42" s="48" t="s">
        <v>312</v>
      </c>
      <c r="E42" s="46">
        <v>0</v>
      </c>
      <c r="F42" s="44" t="s">
        <v>1209</v>
      </c>
    </row>
    <row r="43" spans="3:7" ht="33.75">
      <c r="C43" s="476" t="s">
        <v>313</v>
      </c>
      <c r="D43" s="48" t="s">
        <v>314</v>
      </c>
      <c r="E43" s="46">
        <v>0</v>
      </c>
      <c r="F43" s="44" t="s">
        <v>1209</v>
      </c>
    </row>
    <row r="44" spans="3:7">
      <c r="C44" s="476">
        <v>26</v>
      </c>
      <c r="D44" s="48" t="s">
        <v>127</v>
      </c>
      <c r="E44" s="46">
        <v>0</v>
      </c>
      <c r="F44" s="44" t="s">
        <v>1209</v>
      </c>
    </row>
    <row r="45" spans="3:7">
      <c r="C45" s="476">
        <v>27</v>
      </c>
      <c r="D45" s="48" t="s">
        <v>315</v>
      </c>
      <c r="E45" s="46">
        <v>0</v>
      </c>
      <c r="F45" s="44" t="s">
        <v>1209</v>
      </c>
      <c r="G45" s="53"/>
    </row>
    <row r="46" spans="3:7">
      <c r="C46" s="476" t="s">
        <v>316</v>
      </c>
      <c r="D46" s="48" t="s">
        <v>317</v>
      </c>
      <c r="E46" s="46">
        <v>-1701.854</v>
      </c>
      <c r="F46" s="44" t="s">
        <v>1209</v>
      </c>
      <c r="G46" s="53"/>
    </row>
    <row r="47" spans="3:7">
      <c r="C47" s="477">
        <v>28</v>
      </c>
      <c r="D47" s="51" t="s">
        <v>318</v>
      </c>
      <c r="E47" s="52">
        <v>-102768.68</v>
      </c>
      <c r="F47" s="50" t="s">
        <v>1209</v>
      </c>
    </row>
    <row r="48" spans="3:7">
      <c r="C48" s="477">
        <v>29</v>
      </c>
      <c r="D48" s="51" t="s">
        <v>151</v>
      </c>
      <c r="E48" s="52">
        <v>794360.90899999999</v>
      </c>
      <c r="F48" s="50" t="s">
        <v>1209</v>
      </c>
    </row>
    <row r="49" spans="3:6" ht="15.75" thickBot="1">
      <c r="C49" s="850" t="s">
        <v>319</v>
      </c>
      <c r="D49" s="851"/>
      <c r="E49" s="851"/>
      <c r="F49" s="851"/>
    </row>
    <row r="50" spans="3:6">
      <c r="C50" s="475">
        <v>30</v>
      </c>
      <c r="D50" s="158" t="s">
        <v>320</v>
      </c>
      <c r="E50" s="66">
        <v>445850</v>
      </c>
      <c r="F50" s="156" t="s">
        <v>1209</v>
      </c>
    </row>
    <row r="51" spans="3:6">
      <c r="C51" s="476">
        <v>31</v>
      </c>
      <c r="D51" s="48" t="s">
        <v>321</v>
      </c>
      <c r="E51" s="46">
        <v>0</v>
      </c>
      <c r="F51" s="44" t="s">
        <v>1209</v>
      </c>
    </row>
    <row r="52" spans="3:6">
      <c r="C52" s="476">
        <v>32</v>
      </c>
      <c r="D52" s="48" t="s">
        <v>322</v>
      </c>
      <c r="E52" s="46">
        <v>0</v>
      </c>
      <c r="F52" s="44" t="s">
        <v>1209</v>
      </c>
    </row>
    <row r="53" spans="3:6">
      <c r="C53" s="476">
        <v>33</v>
      </c>
      <c r="D53" s="48" t="s">
        <v>323</v>
      </c>
      <c r="E53" s="46">
        <v>0</v>
      </c>
      <c r="F53" s="44" t="s">
        <v>1209</v>
      </c>
    </row>
    <row r="54" spans="3:6" s="54" customFormat="1">
      <c r="C54" s="476" t="s">
        <v>324</v>
      </c>
      <c r="D54" s="48" t="s">
        <v>325</v>
      </c>
      <c r="E54" s="46">
        <v>0</v>
      </c>
      <c r="F54" s="44" t="s">
        <v>1209</v>
      </c>
    </row>
    <row r="55" spans="3:6" s="54" customFormat="1">
      <c r="C55" s="476" t="s">
        <v>326</v>
      </c>
      <c r="D55" s="48" t="s">
        <v>327</v>
      </c>
      <c r="E55" s="46">
        <v>0</v>
      </c>
      <c r="F55" s="44" t="s">
        <v>1209</v>
      </c>
    </row>
    <row r="56" spans="3:6" ht="22.5">
      <c r="C56" s="476">
        <v>34</v>
      </c>
      <c r="D56" s="48" t="s">
        <v>328</v>
      </c>
      <c r="E56" s="46">
        <v>0</v>
      </c>
      <c r="F56" s="44" t="s">
        <v>1209</v>
      </c>
    </row>
    <row r="57" spans="3:6">
      <c r="C57" s="476">
        <v>35</v>
      </c>
      <c r="D57" s="48" t="s">
        <v>329</v>
      </c>
      <c r="E57" s="46">
        <v>0</v>
      </c>
      <c r="F57" s="44" t="s">
        <v>1209</v>
      </c>
    </row>
    <row r="58" spans="3:6" ht="15.75" thickBot="1">
      <c r="C58" s="478">
        <v>36</v>
      </c>
      <c r="D58" s="468" t="s">
        <v>330</v>
      </c>
      <c r="E58" s="469">
        <v>445850</v>
      </c>
      <c r="F58" s="467" t="s">
        <v>1209</v>
      </c>
    </row>
    <row r="59" spans="3:6" ht="15.75" thickBot="1">
      <c r="C59" s="831" t="s">
        <v>331</v>
      </c>
      <c r="D59" s="830"/>
      <c r="E59" s="830"/>
      <c r="F59" s="830"/>
    </row>
    <row r="60" spans="3:6">
      <c r="C60" s="475">
        <v>37</v>
      </c>
      <c r="D60" s="158" t="s">
        <v>332</v>
      </c>
      <c r="E60" s="66">
        <v>0</v>
      </c>
      <c r="F60" s="156" t="s">
        <v>1209</v>
      </c>
    </row>
    <row r="61" spans="3:6" ht="22.5">
      <c r="C61" s="476">
        <v>38</v>
      </c>
      <c r="D61" s="48" t="s">
        <v>333</v>
      </c>
      <c r="E61" s="46">
        <v>0</v>
      </c>
      <c r="F61" s="44" t="s">
        <v>1209</v>
      </c>
    </row>
    <row r="62" spans="3:6" ht="22.5">
      <c r="C62" s="476">
        <v>39</v>
      </c>
      <c r="D62" s="48" t="s">
        <v>334</v>
      </c>
      <c r="E62" s="46">
        <v>0</v>
      </c>
      <c r="F62" s="44" t="s">
        <v>1209</v>
      </c>
    </row>
    <row r="63" spans="3:6" ht="22.5">
      <c r="C63" s="476">
        <v>40</v>
      </c>
      <c r="D63" s="48" t="s">
        <v>335</v>
      </c>
      <c r="E63" s="46">
        <v>0</v>
      </c>
      <c r="F63" s="44" t="s">
        <v>1209</v>
      </c>
    </row>
    <row r="64" spans="3:6">
      <c r="C64" s="476">
        <v>41</v>
      </c>
      <c r="D64" s="48" t="s">
        <v>127</v>
      </c>
      <c r="E64" s="46">
        <v>0</v>
      </c>
      <c r="F64" s="44" t="s">
        <v>1209</v>
      </c>
    </row>
    <row r="65" spans="2:6">
      <c r="C65" s="476">
        <v>42</v>
      </c>
      <c r="D65" s="48" t="s">
        <v>336</v>
      </c>
      <c r="E65" s="46">
        <v>0</v>
      </c>
      <c r="F65" s="44" t="s">
        <v>1209</v>
      </c>
    </row>
    <row r="66" spans="2:6">
      <c r="C66" s="476" t="s">
        <v>337</v>
      </c>
      <c r="D66" s="48" t="s">
        <v>338</v>
      </c>
      <c r="E66" s="46">
        <v>0</v>
      </c>
      <c r="F66" s="44" t="s">
        <v>1209</v>
      </c>
    </row>
    <row r="67" spans="2:6">
      <c r="C67" s="477">
        <v>43</v>
      </c>
      <c r="D67" s="51" t="s">
        <v>339</v>
      </c>
      <c r="E67" s="52">
        <v>0</v>
      </c>
      <c r="F67" s="50" t="s">
        <v>1209</v>
      </c>
    </row>
    <row r="68" spans="2:6">
      <c r="C68" s="477">
        <v>44</v>
      </c>
      <c r="D68" s="51" t="s">
        <v>340</v>
      </c>
      <c r="E68" s="52">
        <v>445850</v>
      </c>
      <c r="F68" s="50" t="s">
        <v>1209</v>
      </c>
    </row>
    <row r="69" spans="2:6">
      <c r="C69" s="477">
        <v>45</v>
      </c>
      <c r="D69" s="51" t="s">
        <v>341</v>
      </c>
      <c r="E69" s="52">
        <v>1240210.909</v>
      </c>
      <c r="F69" s="50" t="s">
        <v>1209</v>
      </c>
    </row>
    <row r="70" spans="2:6" ht="15.75" thickBot="1">
      <c r="C70" s="850" t="s">
        <v>342</v>
      </c>
      <c r="D70" s="851"/>
      <c r="E70" s="851"/>
      <c r="F70" s="851"/>
    </row>
    <row r="71" spans="2:6">
      <c r="C71" s="475">
        <v>46</v>
      </c>
      <c r="D71" s="158" t="s">
        <v>320</v>
      </c>
      <c r="E71" s="66">
        <v>369106.28499999997</v>
      </c>
      <c r="F71" s="156" t="s">
        <v>1209</v>
      </c>
    </row>
    <row r="72" spans="2:6" ht="22.5">
      <c r="C72" s="476">
        <v>47</v>
      </c>
      <c r="D72" s="48" t="s">
        <v>343</v>
      </c>
      <c r="E72" s="46">
        <v>0</v>
      </c>
      <c r="F72" s="44" t="s">
        <v>1209</v>
      </c>
    </row>
    <row r="73" spans="2:6" s="54" customFormat="1">
      <c r="B73" s="25"/>
      <c r="C73" s="476" t="s">
        <v>344</v>
      </c>
      <c r="D73" s="48" t="s">
        <v>345</v>
      </c>
      <c r="E73" s="46">
        <v>0</v>
      </c>
      <c r="F73" s="44" t="s">
        <v>1209</v>
      </c>
    </row>
    <row r="74" spans="2:6" s="54" customFormat="1">
      <c r="B74" s="25"/>
      <c r="C74" s="476" t="s">
        <v>346</v>
      </c>
      <c r="D74" s="48" t="s">
        <v>347</v>
      </c>
      <c r="E74" s="46">
        <v>0</v>
      </c>
      <c r="F74" s="44" t="s">
        <v>1209</v>
      </c>
    </row>
    <row r="75" spans="2:6" ht="22.5">
      <c r="C75" s="476">
        <v>48</v>
      </c>
      <c r="D75" s="48" t="s">
        <v>348</v>
      </c>
      <c r="E75" s="46">
        <v>0</v>
      </c>
      <c r="F75" s="44" t="s">
        <v>1209</v>
      </c>
    </row>
    <row r="76" spans="2:6">
      <c r="C76" s="476">
        <v>49</v>
      </c>
      <c r="D76" s="48" t="s">
        <v>349</v>
      </c>
      <c r="E76" s="46">
        <v>0</v>
      </c>
      <c r="F76" s="44" t="s">
        <v>1209</v>
      </c>
    </row>
    <row r="77" spans="2:6">
      <c r="C77" s="476">
        <v>50</v>
      </c>
      <c r="D77" s="48" t="s">
        <v>350</v>
      </c>
      <c r="E77" s="46">
        <v>0</v>
      </c>
      <c r="F77" s="44" t="s">
        <v>1209</v>
      </c>
    </row>
    <row r="78" spans="2:6" ht="15.75" thickBot="1">
      <c r="C78" s="478">
        <v>51</v>
      </c>
      <c r="D78" s="468" t="s">
        <v>351</v>
      </c>
      <c r="E78" s="469">
        <v>369106.28499999997</v>
      </c>
      <c r="F78" s="467" t="s">
        <v>1209</v>
      </c>
    </row>
    <row r="79" spans="2:6" ht="15.75" thickBot="1">
      <c r="C79" s="831" t="s">
        <v>352</v>
      </c>
      <c r="D79" s="830"/>
      <c r="E79" s="830"/>
      <c r="F79" s="830"/>
    </row>
    <row r="80" spans="2:6" ht="31.15" customHeight="1">
      <c r="C80" s="475">
        <v>52</v>
      </c>
      <c r="D80" s="158" t="s">
        <v>353</v>
      </c>
      <c r="E80" s="66">
        <v>0</v>
      </c>
      <c r="F80" s="156" t="s">
        <v>1209</v>
      </c>
    </row>
    <row r="81" spans="3:6" ht="22.5">
      <c r="C81" s="476">
        <v>53</v>
      </c>
      <c r="D81" s="48" t="s">
        <v>354</v>
      </c>
      <c r="E81" s="46">
        <v>0</v>
      </c>
      <c r="F81" s="44" t="s">
        <v>1209</v>
      </c>
    </row>
    <row r="82" spans="3:6" ht="22.5">
      <c r="C82" s="476">
        <v>54</v>
      </c>
      <c r="D82" s="48" t="s">
        <v>355</v>
      </c>
      <c r="E82" s="46">
        <v>0</v>
      </c>
      <c r="F82" s="44" t="s">
        <v>1209</v>
      </c>
    </row>
    <row r="83" spans="3:6">
      <c r="C83" s="476" t="s">
        <v>356</v>
      </c>
      <c r="D83" s="48" t="s">
        <v>127</v>
      </c>
      <c r="E83" s="46">
        <v>0</v>
      </c>
      <c r="F83" s="44" t="s">
        <v>1209</v>
      </c>
    </row>
    <row r="84" spans="3:6" ht="22.5">
      <c r="C84" s="476">
        <v>55</v>
      </c>
      <c r="D84" s="48" t="s">
        <v>357</v>
      </c>
      <c r="E84" s="46">
        <v>0</v>
      </c>
      <c r="F84" s="44" t="s">
        <v>1209</v>
      </c>
    </row>
    <row r="85" spans="3:6">
      <c r="C85" s="476">
        <v>56</v>
      </c>
      <c r="D85" s="48" t="s">
        <v>127</v>
      </c>
      <c r="E85" s="46">
        <v>0</v>
      </c>
      <c r="F85" s="44" t="s">
        <v>1209</v>
      </c>
    </row>
    <row r="86" spans="3:6">
      <c r="C86" s="476" t="s">
        <v>358</v>
      </c>
      <c r="D86" s="48" t="s">
        <v>359</v>
      </c>
      <c r="E86" s="46">
        <v>0</v>
      </c>
      <c r="F86" s="44" t="s">
        <v>1209</v>
      </c>
    </row>
    <row r="87" spans="3:6">
      <c r="C87" s="476" t="s">
        <v>360</v>
      </c>
      <c r="D87" s="48" t="s">
        <v>361</v>
      </c>
      <c r="E87" s="46">
        <v>0</v>
      </c>
      <c r="F87" s="44" t="s">
        <v>1209</v>
      </c>
    </row>
    <row r="88" spans="3:6">
      <c r="C88" s="477">
        <v>57</v>
      </c>
      <c r="D88" s="51" t="s">
        <v>361</v>
      </c>
      <c r="E88" s="52">
        <v>0</v>
      </c>
      <c r="F88" s="50" t="s">
        <v>1209</v>
      </c>
    </row>
    <row r="89" spans="3:6">
      <c r="C89" s="477">
        <v>58</v>
      </c>
      <c r="D89" s="51" t="s">
        <v>362</v>
      </c>
      <c r="E89" s="52">
        <v>369106.28499999997</v>
      </c>
      <c r="F89" s="50" t="s">
        <v>1209</v>
      </c>
    </row>
    <row r="90" spans="3:6">
      <c r="C90" s="477">
        <v>59</v>
      </c>
      <c r="D90" s="51" t="s">
        <v>363</v>
      </c>
      <c r="E90" s="52">
        <v>1609317.1939999999</v>
      </c>
      <c r="F90" s="50" t="s">
        <v>1209</v>
      </c>
    </row>
    <row r="91" spans="3:6" ht="15.75" thickBot="1">
      <c r="C91" s="478">
        <v>60</v>
      </c>
      <c r="D91" s="468" t="s">
        <v>155</v>
      </c>
      <c r="E91" s="469">
        <v>5499978.0860000001</v>
      </c>
      <c r="F91" s="467" t="s">
        <v>1209</v>
      </c>
    </row>
    <row r="92" spans="3:6" ht="15.75" thickBot="1">
      <c r="C92" s="831" t="s">
        <v>364</v>
      </c>
      <c r="D92" s="830"/>
      <c r="E92" s="830"/>
      <c r="F92" s="830"/>
    </row>
    <row r="93" spans="3:6">
      <c r="C93" s="475">
        <v>61</v>
      </c>
      <c r="D93" s="158" t="s">
        <v>365</v>
      </c>
      <c r="E93" s="358">
        <v>0.1444</v>
      </c>
      <c r="F93" s="156" t="s">
        <v>1209</v>
      </c>
    </row>
    <row r="94" spans="3:6">
      <c r="C94" s="476">
        <v>62</v>
      </c>
      <c r="D94" s="48" t="s">
        <v>366</v>
      </c>
      <c r="E94" s="357">
        <v>0.22550000000000001</v>
      </c>
      <c r="F94" s="44" t="s">
        <v>1209</v>
      </c>
    </row>
    <row r="95" spans="3:6">
      <c r="C95" s="476">
        <v>63</v>
      </c>
      <c r="D95" s="48" t="s">
        <v>367</v>
      </c>
      <c r="E95" s="357">
        <v>0.29260000000000003</v>
      </c>
      <c r="F95" s="44" t="s">
        <v>1209</v>
      </c>
    </row>
    <row r="96" spans="3:6">
      <c r="C96" s="476">
        <v>64</v>
      </c>
      <c r="D96" s="48" t="s">
        <v>368</v>
      </c>
      <c r="E96" s="357">
        <v>7.2499999999999995E-2</v>
      </c>
      <c r="F96" s="44" t="s">
        <v>1209</v>
      </c>
    </row>
    <row r="97" spans="3:6">
      <c r="C97" s="476">
        <v>65</v>
      </c>
      <c r="D97" s="48" t="s">
        <v>369</v>
      </c>
      <c r="E97" s="357">
        <v>2.5000000000000001E-2</v>
      </c>
      <c r="F97" s="44" t="s">
        <v>1209</v>
      </c>
    </row>
    <row r="98" spans="3:6">
      <c r="C98" s="476">
        <v>66</v>
      </c>
      <c r="D98" s="48" t="s">
        <v>370</v>
      </c>
      <c r="E98" s="357">
        <v>0</v>
      </c>
      <c r="F98" s="44" t="s">
        <v>1209</v>
      </c>
    </row>
    <row r="99" spans="3:6">
      <c r="C99" s="476">
        <v>67</v>
      </c>
      <c r="D99" s="48" t="s">
        <v>371</v>
      </c>
      <c r="E99" s="357">
        <v>0</v>
      </c>
      <c r="F99" s="44" t="s">
        <v>1209</v>
      </c>
    </row>
    <row r="100" spans="3:6">
      <c r="C100" s="476" t="s">
        <v>372</v>
      </c>
      <c r="D100" s="48" t="s">
        <v>373</v>
      </c>
      <c r="E100" s="357">
        <v>2.5000000000000001E-3</v>
      </c>
      <c r="F100" s="44" t="s">
        <v>1209</v>
      </c>
    </row>
    <row r="101" spans="3:6">
      <c r="C101" s="476" t="s">
        <v>374</v>
      </c>
      <c r="D101" s="48" t="s">
        <v>375</v>
      </c>
      <c r="E101" s="357">
        <v>0</v>
      </c>
      <c r="F101" s="44" t="s">
        <v>1209</v>
      </c>
    </row>
    <row r="102" spans="3:6" ht="15.75" thickBot="1">
      <c r="C102" s="478">
        <v>68</v>
      </c>
      <c r="D102" s="468" t="s">
        <v>376</v>
      </c>
      <c r="E102" s="470">
        <v>9.9400000000000002E-2</v>
      </c>
      <c r="F102" s="467" t="s">
        <v>1209</v>
      </c>
    </row>
    <row r="103" spans="3:6" ht="15.75" thickBot="1">
      <c r="C103" s="831" t="s">
        <v>377</v>
      </c>
      <c r="D103" s="830"/>
      <c r="E103" s="830"/>
      <c r="F103" s="830"/>
    </row>
    <row r="104" spans="3:6">
      <c r="C104" s="475">
        <v>69</v>
      </c>
      <c r="D104" s="157" t="s">
        <v>127</v>
      </c>
      <c r="E104" s="66">
        <v>0</v>
      </c>
      <c r="F104" s="156" t="s">
        <v>1209</v>
      </c>
    </row>
    <row r="105" spans="3:6">
      <c r="C105" s="476">
        <v>70</v>
      </c>
      <c r="D105" s="45" t="s">
        <v>127</v>
      </c>
      <c r="E105" s="46">
        <v>0</v>
      </c>
      <c r="F105" s="44" t="s">
        <v>1209</v>
      </c>
    </row>
    <row r="106" spans="3:6" ht="15.75" thickBot="1">
      <c r="C106" s="479">
        <v>71</v>
      </c>
      <c r="D106" s="423" t="s">
        <v>127</v>
      </c>
      <c r="E106" s="168">
        <v>0</v>
      </c>
      <c r="F106" s="422" t="s">
        <v>1209</v>
      </c>
    </row>
    <row r="107" spans="3:6" ht="15.75" thickBot="1">
      <c r="C107" s="831" t="s">
        <v>378</v>
      </c>
      <c r="D107" s="830"/>
      <c r="E107" s="830"/>
      <c r="F107" s="830"/>
    </row>
    <row r="108" spans="3:6" ht="33" customHeight="1">
      <c r="C108" s="475">
        <v>72</v>
      </c>
      <c r="D108" s="158" t="s">
        <v>379</v>
      </c>
      <c r="E108" s="66">
        <v>0</v>
      </c>
      <c r="F108" s="156" t="s">
        <v>1209</v>
      </c>
    </row>
    <row r="109" spans="3:6" ht="24.75" customHeight="1">
      <c r="C109" s="476">
        <v>73</v>
      </c>
      <c r="D109" s="48" t="s">
        <v>380</v>
      </c>
      <c r="E109" s="46">
        <v>21112</v>
      </c>
      <c r="F109" s="44" t="s">
        <v>1209</v>
      </c>
    </row>
    <row r="110" spans="3:6">
      <c r="C110" s="476">
        <v>74</v>
      </c>
      <c r="D110" s="48" t="s">
        <v>127</v>
      </c>
      <c r="E110" s="46">
        <v>0</v>
      </c>
      <c r="F110" s="44" t="s">
        <v>1209</v>
      </c>
    </row>
    <row r="111" spans="3:6" ht="33" customHeight="1" thickBot="1">
      <c r="C111" s="479">
        <v>75</v>
      </c>
      <c r="D111" s="406" t="s">
        <v>381</v>
      </c>
      <c r="E111" s="168">
        <v>60648.294999999998</v>
      </c>
      <c r="F111" s="422" t="s">
        <v>1209</v>
      </c>
    </row>
    <row r="112" spans="3:6" ht="15.75" thickBot="1">
      <c r="C112" s="831" t="s">
        <v>382</v>
      </c>
      <c r="D112" s="830"/>
      <c r="E112" s="830"/>
      <c r="F112" s="830"/>
    </row>
    <row r="113" spans="3:6">
      <c r="C113" s="475">
        <v>76</v>
      </c>
      <c r="D113" s="158" t="s">
        <v>383</v>
      </c>
      <c r="E113" s="66">
        <v>0</v>
      </c>
      <c r="F113" s="156" t="s">
        <v>1209</v>
      </c>
    </row>
    <row r="114" spans="3:6" ht="16.5" customHeight="1">
      <c r="C114" s="476">
        <v>77</v>
      </c>
      <c r="D114" s="48" t="s">
        <v>384</v>
      </c>
      <c r="E114" s="46">
        <v>0</v>
      </c>
      <c r="F114" s="44" t="s">
        <v>1209</v>
      </c>
    </row>
    <row r="115" spans="3:6" ht="37.15" customHeight="1">
      <c r="C115" s="476">
        <v>78</v>
      </c>
      <c r="D115" s="48" t="s">
        <v>385</v>
      </c>
      <c r="E115" s="46">
        <v>0</v>
      </c>
      <c r="F115" s="44" t="s">
        <v>1209</v>
      </c>
    </row>
    <row r="116" spans="3:6" ht="19.5" customHeight="1" thickBot="1">
      <c r="C116" s="479">
        <v>79</v>
      </c>
      <c r="D116" s="406" t="s">
        <v>386</v>
      </c>
      <c r="E116" s="168">
        <v>0</v>
      </c>
      <c r="F116" s="422" t="s">
        <v>1209</v>
      </c>
    </row>
    <row r="117" spans="3:6" ht="19.5" customHeight="1" thickBot="1">
      <c r="C117" s="831" t="s">
        <v>387</v>
      </c>
      <c r="D117" s="830"/>
      <c r="E117" s="830"/>
      <c r="F117" s="830"/>
    </row>
    <row r="118" spans="3:6" ht="19.5" customHeight="1">
      <c r="C118" s="475">
        <v>80</v>
      </c>
      <c r="D118" s="158" t="s">
        <v>388</v>
      </c>
      <c r="E118" s="66">
        <v>0</v>
      </c>
      <c r="F118" s="156" t="s">
        <v>1209</v>
      </c>
    </row>
    <row r="119" spans="3:6" ht="19.5" customHeight="1">
      <c r="C119" s="476">
        <v>81</v>
      </c>
      <c r="D119" s="48" t="s">
        <v>389</v>
      </c>
      <c r="E119" s="46">
        <v>0</v>
      </c>
      <c r="F119" s="44" t="s">
        <v>1209</v>
      </c>
    </row>
    <row r="120" spans="3:6" ht="19.5" customHeight="1">
      <c r="C120" s="476">
        <v>82</v>
      </c>
      <c r="D120" s="48" t="s">
        <v>390</v>
      </c>
      <c r="E120" s="46">
        <v>0</v>
      </c>
      <c r="F120" s="44" t="s">
        <v>1209</v>
      </c>
    </row>
    <row r="121" spans="3:6" ht="21.75" customHeight="1">
      <c r="C121" s="476">
        <v>83</v>
      </c>
      <c r="D121" s="48" t="s">
        <v>391</v>
      </c>
      <c r="E121" s="46">
        <v>0</v>
      </c>
      <c r="F121" s="44" t="s">
        <v>1209</v>
      </c>
    </row>
    <row r="122" spans="3:6" ht="19.5" customHeight="1">
      <c r="C122" s="476">
        <v>84</v>
      </c>
      <c r="D122" s="48" t="s">
        <v>392</v>
      </c>
      <c r="E122" s="46">
        <v>0</v>
      </c>
      <c r="F122" s="44" t="s">
        <v>1209</v>
      </c>
    </row>
    <row r="123" spans="3:6" ht="19.5" customHeight="1" thickBot="1">
      <c r="C123" s="480">
        <v>85</v>
      </c>
      <c r="D123" s="471" t="s">
        <v>393</v>
      </c>
      <c r="E123" s="472">
        <v>0</v>
      </c>
      <c r="F123" s="429" t="s">
        <v>1209</v>
      </c>
    </row>
    <row r="124" spans="3:6">
      <c r="C124" s="481"/>
    </row>
    <row r="125" spans="3:6">
      <c r="C125" s="481"/>
    </row>
    <row r="126" spans="3:6">
      <c r="C126" s="482"/>
    </row>
    <row r="127" spans="3:6">
      <c r="C127" s="482"/>
    </row>
    <row r="128" spans="3:6">
      <c r="C128" s="482"/>
    </row>
    <row r="129" spans="3:3">
      <c r="C129" s="482"/>
    </row>
  </sheetData>
  <sheetProtection algorithmName="SHA-512" hashValue="2mMpteU6Hl2ULdqOXfWUlr1U3IrLY/AW1uunoJgMCAOT+YMqpChVZrNl4Xdl3fVy5gTqhQlAMX+zGlac9Xxyow==" saltValue="6no0RiM/cyQdHfnCLW3obQ==" spinCount="100000" sheet="1" formatCells="0" formatColumns="0" formatRows="0" insertHyperlinks="0" sort="0" autoFilter="0" pivotTables="0"/>
  <mergeCells count="12">
    <mergeCell ref="C5:D5"/>
    <mergeCell ref="C112:F112"/>
    <mergeCell ref="C117:F117"/>
    <mergeCell ref="C92:F92"/>
    <mergeCell ref="C103:F103"/>
    <mergeCell ref="C107:F107"/>
    <mergeCell ref="C79:F79"/>
    <mergeCell ref="C9:F9"/>
    <mergeCell ref="C18:F18"/>
    <mergeCell ref="C49:F49"/>
    <mergeCell ref="C59:F59"/>
    <mergeCell ref="C70:F70"/>
  </mergeCells>
  <pageMargins left="0.23622047244094491" right="0.23622047244094491" top="0.74803149606299213" bottom="0.74803149606299213" header="0.31496062992125978" footer="0.31496062992125978"/>
  <pageSetup paperSize="9" scale="75" orientation="landscape"/>
  <headerFooter>
    <oddHeader>&amp;CPL
Załącznik VII</oddHeader>
    <oddFooter>&amp;C&amp;P</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469889a-5bae-4a84-8e47-5de1b6725176">
      <Terms xmlns="http://schemas.microsoft.com/office/infopath/2007/PartnerControls"/>
    </lcf76f155ced4ddcb4097134ff3c332f>
    <TaxCatchAll xmlns="e9f083db-a58f-4ada-82eb-91db31f6ec7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5220242D6F17643B111DAE3BEE91ACC" ma:contentTypeVersion="12" ma:contentTypeDescription="Utwórz nowy dokument." ma:contentTypeScope="" ma:versionID="4e48ecb876beabff38f6ba1f04221efc">
  <xsd:schema xmlns:xsd="http://www.w3.org/2001/XMLSchema" xmlns:xs="http://www.w3.org/2001/XMLSchema" xmlns:p="http://schemas.microsoft.com/office/2006/metadata/properties" xmlns:ns2="8469889a-5bae-4a84-8e47-5de1b6725176" xmlns:ns3="e9f083db-a58f-4ada-82eb-91db31f6ec79" targetNamespace="http://schemas.microsoft.com/office/2006/metadata/properties" ma:root="true" ma:fieldsID="30d19d55930604a77df4bf94983cd23e" ns2:_="" ns3:_="">
    <xsd:import namespace="8469889a-5bae-4a84-8e47-5de1b6725176"/>
    <xsd:import namespace="e9f083db-a58f-4ada-82eb-91db31f6ec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69889a-5bae-4a84-8e47-5de1b67251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Tagi obrazów" ma:readOnly="false" ma:fieldId="{5cf76f15-5ced-4ddc-b409-7134ff3c332f}" ma:taxonomyMulti="true" ma:sspId="91e8e3c4-6f7a-4056-bdb5-57ba66a3946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9f083db-a58f-4ada-82eb-91db31f6ec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6d5690c-536d-4e79-ade5-ee125bad86c9}" ma:internalName="TaxCatchAll" ma:showField="CatchAllData" ma:web="e9f083db-a58f-4ada-82eb-91db31f6ec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EEEFF2-119A-4764-825E-4DBBF016FD83}">
  <ds:schemaRefs>
    <ds:schemaRef ds:uri="8469889a-5bae-4a84-8e47-5de1b6725176"/>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e9f083db-a58f-4ada-82eb-91db31f6ec79"/>
    <ds:schemaRef ds:uri="http://www.w3.org/XML/1998/namespace"/>
    <ds:schemaRef ds:uri="http://purl.org/dc/dcmitype/"/>
  </ds:schemaRefs>
</ds:datastoreItem>
</file>

<file path=customXml/itemProps2.xml><?xml version="1.0" encoding="utf-8"?>
<ds:datastoreItem xmlns:ds="http://schemas.openxmlformats.org/officeDocument/2006/customXml" ds:itemID="{A7F86309-E38C-4161-899F-D9DD52ED0B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69889a-5bae-4a84-8e47-5de1b6725176"/>
    <ds:schemaRef ds:uri="e9f083db-a58f-4ada-82eb-91db31f6ec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3B86E6-1E1A-4699-ABB9-DCC8C9770C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52</vt:i4>
      </vt:variant>
      <vt:variant>
        <vt:lpstr>Nazwane zakresy</vt:lpstr>
      </vt:variant>
      <vt:variant>
        <vt:i4>1</vt:i4>
      </vt:variant>
    </vt:vector>
  </HeadingPairs>
  <TitlesOfParts>
    <vt:vector size="53" baseType="lpstr">
      <vt:lpstr>INDEKS</vt:lpstr>
      <vt:lpstr>EU OV1</vt:lpstr>
      <vt:lpstr>EU KM1</vt:lpstr>
      <vt:lpstr>EU LI1 </vt:lpstr>
      <vt:lpstr>EU LI2</vt:lpstr>
      <vt:lpstr>EU LI3</vt:lpstr>
      <vt:lpstr>EU PV1</vt:lpstr>
      <vt:lpstr>IFRS9</vt:lpstr>
      <vt:lpstr>EU CC1</vt:lpstr>
      <vt:lpstr>EU CC2 </vt:lpstr>
      <vt:lpstr>EU CCA_obligacje</vt:lpstr>
      <vt:lpstr>EU CCA_akcje </vt:lpstr>
      <vt:lpstr>EU LR1 – LRSum</vt:lpstr>
      <vt:lpstr>EU LR2 - LRCom</vt:lpstr>
      <vt:lpstr>EU LR3 – LRSpl</vt:lpstr>
      <vt:lpstr>EU LIQ1</vt:lpstr>
      <vt:lpstr>EU LIQ2</vt:lpstr>
      <vt:lpstr>EU CR1</vt:lpstr>
      <vt:lpstr>EU CR1-A</vt:lpstr>
      <vt:lpstr>EU CR2</vt:lpstr>
      <vt:lpstr>EU CR2a</vt:lpstr>
      <vt:lpstr>EU CQ1</vt:lpstr>
      <vt:lpstr>EU CQ2</vt:lpstr>
      <vt:lpstr>EU CQ3</vt:lpstr>
      <vt:lpstr>EU CQ5</vt:lpstr>
      <vt:lpstr>EU CQ6</vt:lpstr>
      <vt:lpstr>EU CQ7</vt:lpstr>
      <vt:lpstr>EU CQ8</vt:lpstr>
      <vt:lpstr>EU CR3</vt:lpstr>
      <vt:lpstr>EU CR4</vt:lpstr>
      <vt:lpstr>EU CR5</vt:lpstr>
      <vt:lpstr>EU CCR1</vt:lpstr>
      <vt:lpstr>EU CCR2</vt:lpstr>
      <vt:lpstr>EU CCR3</vt:lpstr>
      <vt:lpstr>EU CCR5</vt:lpstr>
      <vt:lpstr>EU CCR6</vt:lpstr>
      <vt:lpstr>EU CCR8</vt:lpstr>
      <vt:lpstr>EU MR1</vt:lpstr>
      <vt:lpstr>EU OR1</vt:lpstr>
      <vt:lpstr>ORM</vt:lpstr>
      <vt:lpstr>EU REM1</vt:lpstr>
      <vt:lpstr>EU REM2</vt:lpstr>
      <vt:lpstr>EU REM3</vt:lpstr>
      <vt:lpstr>EU REM4</vt:lpstr>
      <vt:lpstr>EU REM5</vt:lpstr>
      <vt:lpstr>EU AE1</vt:lpstr>
      <vt:lpstr>EU AE2</vt:lpstr>
      <vt:lpstr>EU AE3</vt:lpstr>
      <vt:lpstr>EU IRRBB1</vt:lpstr>
      <vt:lpstr>EU KM2</vt:lpstr>
      <vt:lpstr>EU TLAC1</vt:lpstr>
      <vt:lpstr>EU TLAC3</vt:lpstr>
      <vt:lpstr>'EU CCA_obligacje'!Obszar_wydruku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Joanna Poliszuk</dc:creator>
  <cp:lastModifiedBy>Maria Frydlewicz</cp:lastModifiedBy>
  <cp:lastPrinted>2021-06-09T06:26:09Z</cp:lastPrinted>
  <dcterms:created xsi:type="dcterms:W3CDTF">2015-06-05T18:19:34Z</dcterms:created>
  <dcterms:modified xsi:type="dcterms:W3CDTF">2025-06-16T10:03:35Z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ContentTypeId">
    <vt:lpwstr>0x01010045220242D6F17643B111DAE3BEE91ACC</vt:lpwstr>
  </op:property>
  <op:property fmtid="{D5CDD505-2E9C-101B-9397-08002B2CF9AE}" pid="3" name="MediaServiceImageTags">
    <vt:lpwstr/>
  </op:property>
  <op:property fmtid="{D5CDD505-2E9C-101B-9397-08002B2CF9AE}" pid="4" name="BPSKATEGORIA">
    <vt:lpwstr>Ogolnodostepny</vt:lpwstr>
  </op:property>
  <op:property fmtid="{D5CDD505-2E9C-101B-9397-08002B2CF9AE}" pid="5" name="BPSClassifiedBy">
    <vt:lpwstr>BANK\Magdalena.Zielinska;Magdalena Zielińska</vt:lpwstr>
  </op:property>
  <op:property fmtid="{D5CDD505-2E9C-101B-9397-08002B2CF9AE}" pid="6" name="BPSClassificationDate">
    <vt:lpwstr>2022-04-05T09:53:14.7599729+02:00</vt:lpwstr>
  </op:property>
  <op:property fmtid="{D5CDD505-2E9C-101B-9397-08002B2CF9AE}" pid="7" name="BPSClassifiedBySID">
    <vt:lpwstr>BANK\S-1-5-21-2235066060-4034229115-1914166231-40522</vt:lpwstr>
  </op:property>
  <op:property fmtid="{D5CDD505-2E9C-101B-9397-08002B2CF9AE}" pid="8" name="BPSGRNItemId">
    <vt:lpwstr>GRN-db699c13-7ab9-4834-90ff-5ed14d1b9394</vt:lpwstr>
  </op:property>
  <op:property fmtid="{D5CDD505-2E9C-101B-9397-08002B2CF9AE}" pid="9" name="BPSRefresh">
    <vt:lpwstr>True</vt:lpwstr>
  </op:property>
  <op:property fmtid="{D5CDD505-2E9C-101B-9397-08002B2CF9AE}" pid="10" name="BPSHash">
    <vt:lpwstr>Knbd5nr8XiWkMen8otyjHVialVxhGHxGJMHPp0x++Vs=</vt:lpwstr>
  </op:property>
</op:Properties>
</file>