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EP. KONTROLINGU\Zespół ds. Plan\Wspólny\15. Informacja o adekwatności kapitałowej-ujawnienia\Informacja za 2021\7. Ujawnienia na stronę internetową\"/>
    </mc:Choice>
  </mc:AlternateContent>
  <workbookProtection workbookAlgorithmName="SHA-512" workbookHashValue="X8ZwG87srCcSbKHs6g9PgEqCKXnTHz7dKwtn98+UbqMnpHTpq44CiNBKObzlUSlCLkxTqViRagMsiPOLYyePeA==" workbookSaltValue="Eg9BpEO3O7GqmOWcLHTZHw==" workbookSpinCount="100000" lockStructure="1"/>
  <bookViews>
    <workbookView xWindow="-105" yWindow="-105" windowWidth="23250" windowHeight="11145" tabRatio="990" activeTab="9"/>
  </bookViews>
  <sheets>
    <sheet name="Tytuł" sheetId="113" r:id="rId1"/>
    <sheet name="INDEKS" sheetId="1" r:id="rId2"/>
    <sheet name="EU OV1" sheetId="2" r:id="rId3"/>
    <sheet name="EU KM1" sheetId="3" r:id="rId4"/>
    <sheet name="EU LI1 " sheetId="9" r:id="rId5"/>
    <sheet name="EU LI2" sheetId="10" r:id="rId6"/>
    <sheet name="EU LI3" sheetId="11" r:id="rId7"/>
    <sheet name="EU PV1" sheetId="97" r:id="rId8"/>
    <sheet name="IFRS9" sheetId="110" r:id="rId9"/>
    <sheet name="EU CC1" sheetId="15" r:id="rId10"/>
    <sheet name="EU CC2 " sheetId="16" r:id="rId11"/>
    <sheet name="EU CCA_akcje " sheetId="17" r:id="rId12"/>
    <sheet name="EU CCA_obligacje" sheetId="111" r:id="rId13"/>
    <sheet name="EU LR1 – LRSum" sheetId="20" r:id="rId14"/>
    <sheet name="EU LR2 - LRCom" sheetId="21" r:id="rId15"/>
    <sheet name="EU LR3 – LRSpl" sheetId="22" r:id="rId16"/>
    <sheet name="EU LIQ1" sheetId="25" r:id="rId17"/>
    <sheet name="EU LIQ2" sheetId="27" r:id="rId18"/>
    <sheet name="EU CR1" sheetId="30" r:id="rId19"/>
    <sheet name="EU CR1-A" sheetId="31" r:id="rId20"/>
    <sheet name="EU CR2" sheetId="32" r:id="rId21"/>
    <sheet name="EU CR2a" sheetId="33" r:id="rId22"/>
    <sheet name="EU CQ1" sheetId="34" r:id="rId23"/>
    <sheet name="EU CQ2" sheetId="35" r:id="rId24"/>
    <sheet name="EU CQ3" sheetId="36" r:id="rId25"/>
    <sheet name="EU CQ5" sheetId="38" r:id="rId26"/>
    <sheet name="EU CQ6" sheetId="39" r:id="rId27"/>
    <sheet name="EU CQ7" sheetId="40" r:id="rId28"/>
    <sheet name="EU CQ8" sheetId="41" r:id="rId29"/>
    <sheet name="EU CR3" sheetId="43" r:id="rId30"/>
    <sheet name="EU CR4" sheetId="45" r:id="rId31"/>
    <sheet name="EU CR5" sheetId="46" r:id="rId32"/>
    <sheet name="EU CCR1" sheetId="57" r:id="rId33"/>
    <sheet name="EU CCR2" sheetId="58" r:id="rId34"/>
    <sheet name="EU CCR3" sheetId="59" r:id="rId35"/>
    <sheet name="EU CCR5" sheetId="61" r:id="rId36"/>
    <sheet name="EU CCR6" sheetId="62" r:id="rId37"/>
    <sheet name="EU CCR8" sheetId="64" r:id="rId38"/>
    <sheet name="EU MR1" sheetId="72" r:id="rId39"/>
    <sheet name="EU OR1" sheetId="99" r:id="rId40"/>
    <sheet name="ORM" sheetId="108" r:id="rId41"/>
    <sheet name="EU REM1" sheetId="100" r:id="rId42"/>
    <sheet name="EU REM2" sheetId="101" r:id="rId43"/>
    <sheet name="EU REM3" sheetId="102" r:id="rId44"/>
    <sheet name="EU REM4" sheetId="103" r:id="rId45"/>
    <sheet name="EU REM5" sheetId="104" r:id="rId46"/>
    <sheet name="EU AE1" sheetId="105" r:id="rId47"/>
    <sheet name="EU AE2" sheetId="106" r:id="rId48"/>
    <sheet name="EU AE3" sheetId="107" r:id="rId49"/>
  </sheets>
  <externalReferences>
    <externalReference r:id="rId50"/>
    <externalReference r:id="rId51"/>
    <externalReference r:id="rId52"/>
    <externalReference r:id="rId53"/>
  </externalReferences>
  <definedNames>
    <definedName name="___mds_asyncwriteback___">FALSE</definedName>
    <definedName name="___mds_spreading___">FALSE</definedName>
    <definedName name="_xc3">#REF!</definedName>
    <definedName name="_xc4">#REF!</definedName>
    <definedName name="_xc470">#REF!</definedName>
    <definedName name="_xc472">#REF!</definedName>
    <definedName name="_xc5">#REF!</definedName>
    <definedName name="_xc7001">#REF!</definedName>
    <definedName name="_xc7002">#REF!</definedName>
    <definedName name="_xc7021">#REF!</definedName>
    <definedName name="_xc7022">#REF!</definedName>
    <definedName name="_xc73">#REF!</definedName>
    <definedName name="_xc741">#REF!</definedName>
    <definedName name="_xc751099">#REF!</definedName>
    <definedName name="_xc7511">#REF!</definedName>
    <definedName name="_xc751399">#REF!</definedName>
    <definedName name="_xc7532">#REF!</definedName>
    <definedName name="_xc760">#REF!</definedName>
    <definedName name="_xc7601">#REF!</definedName>
    <definedName name="_xc761">#REF!</definedName>
    <definedName name="_xc77">#REF!</definedName>
    <definedName name="_xc8001">#REF!</definedName>
    <definedName name="_xc8002">#REF!</definedName>
    <definedName name="_xc8022">#REF!</definedName>
    <definedName name="_xc8072">#REF!</definedName>
    <definedName name="_xc817">#REF!</definedName>
    <definedName name="_xc83">#REF!</definedName>
    <definedName name="_xc830">#REF!</definedName>
    <definedName name="_xc831">#REF!</definedName>
    <definedName name="_xc832">#REF!</definedName>
    <definedName name="_xc8411">#REF!</definedName>
    <definedName name="_xc853">#REF!</definedName>
    <definedName name="_xc860">#REF!</definedName>
    <definedName name="_xc8601">#REF!</definedName>
    <definedName name="_xc861">#REF!</definedName>
    <definedName name="_xcz3">#REF!</definedName>
    <definedName name="_xd3">#REF!</definedName>
    <definedName name="_xd4">#REF!</definedName>
    <definedName name="_xd470">#REF!</definedName>
    <definedName name="_xd472">#REF!</definedName>
    <definedName name="_xd5">#REF!</definedName>
    <definedName name="_xd7001">#REF!</definedName>
    <definedName name="_xd7002">#REF!</definedName>
    <definedName name="_xd7021">#REF!</definedName>
    <definedName name="_xd7022">#REF!</definedName>
    <definedName name="_xd73">#REF!</definedName>
    <definedName name="_xd741">#REF!</definedName>
    <definedName name="_xd751099">#REF!</definedName>
    <definedName name="_xd7511">#REF!</definedName>
    <definedName name="_xd751399">#REF!</definedName>
    <definedName name="_xd7532">#REF!</definedName>
    <definedName name="_xd760">#REF!</definedName>
    <definedName name="_xd7601">#REF!</definedName>
    <definedName name="_xd761">#REF!</definedName>
    <definedName name="_xd77">#REF!</definedName>
    <definedName name="_xd8001">#REF!</definedName>
    <definedName name="_xd8002">#REF!</definedName>
    <definedName name="_xd8022">#REF!</definedName>
    <definedName name="_xd8072">#REF!</definedName>
    <definedName name="_xd817">#REF!</definedName>
    <definedName name="_xd83">#REF!</definedName>
    <definedName name="_xd830">#REF!</definedName>
    <definedName name="_xd831">#REF!</definedName>
    <definedName name="_xd832">#REF!</definedName>
    <definedName name="_xd8411">#REF!</definedName>
    <definedName name="_xd853">#REF!</definedName>
    <definedName name="_xd860">#REF!</definedName>
    <definedName name="_xd8601">#REF!</definedName>
    <definedName name="_xd861">#REF!</definedName>
    <definedName name="_xdz3">#REF!</definedName>
    <definedName name="_xj3">#REF!</definedName>
    <definedName name="_xj4">#REF!</definedName>
    <definedName name="_xj470">#REF!</definedName>
    <definedName name="_xj472">#REF!</definedName>
    <definedName name="_xj5">#REF!</definedName>
    <definedName name="_xj7001">#REF!</definedName>
    <definedName name="_xj7002">#REF!</definedName>
    <definedName name="_xj7021">#REF!</definedName>
    <definedName name="_xj7022">#REF!</definedName>
    <definedName name="_xj73">#REF!</definedName>
    <definedName name="_xj741">#REF!</definedName>
    <definedName name="_xj751099">#REF!</definedName>
    <definedName name="_xj7511">#REF!</definedName>
    <definedName name="_xj751399">#REF!</definedName>
    <definedName name="_xj7532">#REF!</definedName>
    <definedName name="_xj760">#REF!</definedName>
    <definedName name="_xj7601">#REF!</definedName>
    <definedName name="_xj761">#REF!</definedName>
    <definedName name="_xj77">#REF!</definedName>
    <definedName name="_xj8001">#REF!</definedName>
    <definedName name="_xj8002">#REF!</definedName>
    <definedName name="_xj8022">#REF!</definedName>
    <definedName name="_xj8072">#REF!</definedName>
    <definedName name="_xj817">#REF!</definedName>
    <definedName name="_xj83">#REF!</definedName>
    <definedName name="_xj830">#REF!</definedName>
    <definedName name="_xj831">#REF!</definedName>
    <definedName name="_xj832">#REF!</definedName>
    <definedName name="_xj8411">#REF!</definedName>
    <definedName name="_xj853">#REF!</definedName>
    <definedName name="_xj860">#REF!</definedName>
    <definedName name="_xj8601">#REF!</definedName>
    <definedName name="_xj861">#REF!</definedName>
    <definedName name="_xp3">#REF!</definedName>
    <definedName name="_xp4">#REF!</definedName>
    <definedName name="_xp470">#REF!</definedName>
    <definedName name="_xp472">#REF!</definedName>
    <definedName name="_xp5">#REF!</definedName>
    <definedName name="_xp7001">#REF!</definedName>
    <definedName name="_xp7002">#REF!</definedName>
    <definedName name="_xp7021">#REF!</definedName>
    <definedName name="_xp7022">#REF!</definedName>
    <definedName name="_xp73">#REF!</definedName>
    <definedName name="_xp741">#REF!</definedName>
    <definedName name="_xp751099">#REF!</definedName>
    <definedName name="_xp7511">#REF!</definedName>
    <definedName name="_xp751399">#REF!</definedName>
    <definedName name="_xp7532">#REF!</definedName>
    <definedName name="_xp760">#REF!</definedName>
    <definedName name="_xp7601">#REF!</definedName>
    <definedName name="_xp761">#REF!</definedName>
    <definedName name="_xp77">#REF!</definedName>
    <definedName name="_xp8001">#REF!</definedName>
    <definedName name="_xp8002">#REF!</definedName>
    <definedName name="_xp8022">#REF!</definedName>
    <definedName name="_xp8072">#REF!</definedName>
    <definedName name="_xp817">#REF!</definedName>
    <definedName name="_xp83">#REF!</definedName>
    <definedName name="_xp830">#REF!</definedName>
    <definedName name="_xp831">#REF!</definedName>
    <definedName name="_xp832">#REF!</definedName>
    <definedName name="_xp8411">#REF!</definedName>
    <definedName name="_xp853">#REF!</definedName>
    <definedName name="_xp860">#REF!</definedName>
    <definedName name="_xp8601">#REF!</definedName>
    <definedName name="_xp861">#REF!</definedName>
    <definedName name="_xt3">#REF!</definedName>
    <definedName name="_xt4">#REF!</definedName>
    <definedName name="_xt470">#REF!</definedName>
    <definedName name="_xt472">#REF!</definedName>
    <definedName name="_xt5">#REF!</definedName>
    <definedName name="_xt7001">#REF!</definedName>
    <definedName name="_xt7002">#REF!</definedName>
    <definedName name="_xt7021">#REF!</definedName>
    <definedName name="_xt7022">#REF!</definedName>
    <definedName name="_xt73">#REF!</definedName>
    <definedName name="_xt741">#REF!</definedName>
    <definedName name="_xt751099">#REF!</definedName>
    <definedName name="_xt7511">#REF!</definedName>
    <definedName name="_xt751399">#REF!</definedName>
    <definedName name="_xt7532">#REF!</definedName>
    <definedName name="_xt760">#REF!</definedName>
    <definedName name="_xt7601">#REF!</definedName>
    <definedName name="_xt761">#REF!</definedName>
    <definedName name="_xt77">#REF!</definedName>
    <definedName name="_xt8001">#REF!</definedName>
    <definedName name="_xt8002">#REF!</definedName>
    <definedName name="_xt8022">#REF!</definedName>
    <definedName name="_xt8072">#REF!</definedName>
    <definedName name="_xt817">#REF!</definedName>
    <definedName name="_xt83">#REF!</definedName>
    <definedName name="_xt830">#REF!</definedName>
    <definedName name="_xt831">#REF!</definedName>
    <definedName name="_xt832">#REF!</definedName>
    <definedName name="_xt8411">#REF!</definedName>
    <definedName name="_xt853">#REF!</definedName>
    <definedName name="_xt860">#REF!</definedName>
    <definedName name="_xt8601">#REF!</definedName>
    <definedName name="_xt861">#REF!</definedName>
    <definedName name="a" localSheetId="46" hidden="1">{"'BZ SA P&amp;l (fORECAST)'!$A$1:$BR$26"}</definedName>
    <definedName name="a" localSheetId="47" hidden="1">{"'BZ SA P&amp;l (fORECAST)'!$A$1:$BR$26"}</definedName>
    <definedName name="a" localSheetId="48" hidden="1">{"'BZ SA P&amp;l (fORECAST)'!$A$1:$BR$26"}</definedName>
    <definedName name="a" localSheetId="39" hidden="1">{"'BZ SA P&amp;l (fORECAST)'!$A$1:$BR$26"}</definedName>
    <definedName name="a" localSheetId="7" hidden="1">{"'BZ SA P&amp;l (fORECAST)'!$A$1:$BR$26"}</definedName>
    <definedName name="a" localSheetId="41" hidden="1">{"'BZ SA P&amp;l (fORECAST)'!$A$1:$BR$26"}</definedName>
    <definedName name="a" localSheetId="42" hidden="1">{"'BZ SA P&amp;l (fORECAST)'!$A$1:$BR$26"}</definedName>
    <definedName name="a" localSheetId="43" hidden="1">{"'BZ SA P&amp;l (fORECAST)'!$A$1:$BR$26"}</definedName>
    <definedName name="a" localSheetId="44" hidden="1">{"'BZ SA P&amp;l (fORECAST)'!$A$1:$BR$26"}</definedName>
    <definedName name="a" localSheetId="45" hidden="1">{"'BZ SA P&amp;l (fORECAST)'!$A$1:$BR$26"}</definedName>
    <definedName name="a" localSheetId="8" hidden="1">{"'BZ SA P&amp;l (fORECAST)'!$A$1:$BR$26"}</definedName>
    <definedName name="a" localSheetId="40" hidden="1">{"'BZ SA P&amp;l (fORECAST)'!$A$1:$BR$26"}</definedName>
    <definedName name="a" hidden="1">{"'BZ SA P&amp;l (fORECAST)'!$A$1:$BR$26"}</definedName>
    <definedName name="a_a" localSheetId="46" hidden="1">{"'BZ SA P&amp;l (fORECAST)'!$A$1:$BR$26"}</definedName>
    <definedName name="a_a" localSheetId="47" hidden="1">{"'BZ SA P&amp;l (fORECAST)'!$A$1:$BR$26"}</definedName>
    <definedName name="a_a" localSheetId="48" hidden="1">{"'BZ SA P&amp;l (fORECAST)'!$A$1:$BR$26"}</definedName>
    <definedName name="a_a" localSheetId="39" hidden="1">{"'BZ SA P&amp;l (fORECAST)'!$A$1:$BR$26"}</definedName>
    <definedName name="a_a" localSheetId="7" hidden="1">{"'BZ SA P&amp;l (fORECAST)'!$A$1:$BR$26"}</definedName>
    <definedName name="a_a" localSheetId="41" hidden="1">{"'BZ SA P&amp;l (fORECAST)'!$A$1:$BR$26"}</definedName>
    <definedName name="a_a" localSheetId="42" hidden="1">{"'BZ SA P&amp;l (fORECAST)'!$A$1:$BR$26"}</definedName>
    <definedName name="a_a" localSheetId="43" hidden="1">{"'BZ SA P&amp;l (fORECAST)'!$A$1:$BR$26"}</definedName>
    <definedName name="a_a" localSheetId="44" hidden="1">{"'BZ SA P&amp;l (fORECAST)'!$A$1:$BR$26"}</definedName>
    <definedName name="a_a" localSheetId="45" hidden="1">{"'BZ SA P&amp;l (fORECAST)'!$A$1:$BR$26"}</definedName>
    <definedName name="a_a" localSheetId="8" hidden="1">{"'BZ SA P&amp;l (fORECAST)'!$A$1:$BR$26"}</definedName>
    <definedName name="a_a" localSheetId="40" hidden="1">{"'BZ SA P&amp;l (fORECAST)'!$A$1:$BR$26"}</definedName>
    <definedName name="a_a" hidden="1">{"'BZ SA P&amp;l (fORECAST)'!$A$1:$BR$26"}</definedName>
    <definedName name="ab" localSheetId="46" hidden="1">{"'BZ SA P&amp;l (fORECAST)'!$A$1:$BR$26"}</definedName>
    <definedName name="ab" localSheetId="47" hidden="1">{"'BZ SA P&amp;l (fORECAST)'!$A$1:$BR$26"}</definedName>
    <definedName name="ab" localSheetId="48" hidden="1">{"'BZ SA P&amp;l (fORECAST)'!$A$1:$BR$26"}</definedName>
    <definedName name="ab" localSheetId="39" hidden="1">{"'BZ SA P&amp;l (fORECAST)'!$A$1:$BR$26"}</definedName>
    <definedName name="ab" localSheetId="7" hidden="1">{"'BZ SA P&amp;l (fORECAST)'!$A$1:$BR$26"}</definedName>
    <definedName name="ab" localSheetId="41" hidden="1">{"'BZ SA P&amp;l (fORECAST)'!$A$1:$BR$26"}</definedName>
    <definedName name="ab" localSheetId="42" hidden="1">{"'BZ SA P&amp;l (fORECAST)'!$A$1:$BR$26"}</definedName>
    <definedName name="ab" localSheetId="43" hidden="1">{"'BZ SA P&amp;l (fORECAST)'!$A$1:$BR$26"}</definedName>
    <definedName name="ab" localSheetId="44" hidden="1">{"'BZ SA P&amp;l (fORECAST)'!$A$1:$BR$26"}</definedName>
    <definedName name="ab" localSheetId="45" hidden="1">{"'BZ SA P&amp;l (fORECAST)'!$A$1:$BR$26"}</definedName>
    <definedName name="ab" localSheetId="8" hidden="1">{"'BZ SA P&amp;l (fORECAST)'!$A$1:$BR$26"}</definedName>
    <definedName name="ab" localSheetId="40" hidden="1">{"'BZ SA P&amp;l (fORECAST)'!$A$1:$BR$26"}</definedName>
    <definedName name="ab" hidden="1">{"'BZ SA P&amp;l (fORECAST)'!$A$1:$BR$26"}</definedName>
    <definedName name="agayaay" localSheetId="46" hidden="1">{"'BZ SA P&amp;l (fORECAST)'!$A$1:$BR$26"}</definedName>
    <definedName name="agayaay" localSheetId="47" hidden="1">{"'BZ SA P&amp;l (fORECAST)'!$A$1:$BR$26"}</definedName>
    <definedName name="agayaay" localSheetId="48" hidden="1">{"'BZ SA P&amp;l (fORECAST)'!$A$1:$BR$26"}</definedName>
    <definedName name="agayaay" localSheetId="39" hidden="1">{"'BZ SA P&amp;l (fORECAST)'!$A$1:$BR$26"}</definedName>
    <definedName name="agayaay" localSheetId="7" hidden="1">{"'BZ SA P&amp;l (fORECAST)'!$A$1:$BR$26"}</definedName>
    <definedName name="agayaay" localSheetId="41" hidden="1">{"'BZ SA P&amp;l (fORECAST)'!$A$1:$BR$26"}</definedName>
    <definedName name="agayaay" localSheetId="42" hidden="1">{"'BZ SA P&amp;l (fORECAST)'!$A$1:$BR$26"}</definedName>
    <definedName name="agayaay" localSheetId="43" hidden="1">{"'BZ SA P&amp;l (fORECAST)'!$A$1:$BR$26"}</definedName>
    <definedName name="agayaay" localSheetId="44" hidden="1">{"'BZ SA P&amp;l (fORECAST)'!$A$1:$BR$26"}</definedName>
    <definedName name="agayaay" localSheetId="45" hidden="1">{"'BZ SA P&amp;l (fORECAST)'!$A$1:$BR$26"}</definedName>
    <definedName name="agayaay" localSheetId="8" hidden="1">{"'BZ SA P&amp;l (fORECAST)'!$A$1:$BR$26"}</definedName>
    <definedName name="agayaay" localSheetId="40" hidden="1">{"'BZ SA P&amp;l (fORECAST)'!$A$1:$BR$26"}</definedName>
    <definedName name="agayaay" hidden="1">{"'BZ SA P&amp;l (fORECAST)'!$A$1:$BR$26"}</definedName>
    <definedName name="b" localSheetId="46" hidden="1">{"'BZ SA P&amp;l (fORECAST)'!$A$1:$BR$26"}</definedName>
    <definedName name="b" localSheetId="47" hidden="1">{"'BZ SA P&amp;l (fORECAST)'!$A$1:$BR$26"}</definedName>
    <definedName name="b" localSheetId="48" hidden="1">{"'BZ SA P&amp;l (fORECAST)'!$A$1:$BR$26"}</definedName>
    <definedName name="b" localSheetId="39" hidden="1">{"'BZ SA P&amp;l (fORECAST)'!$A$1:$BR$26"}</definedName>
    <definedName name="b" localSheetId="7" hidden="1">{"'BZ SA P&amp;l (fORECAST)'!$A$1:$BR$26"}</definedName>
    <definedName name="b" localSheetId="41" hidden="1">{"'BZ SA P&amp;l (fORECAST)'!$A$1:$BR$26"}</definedName>
    <definedName name="b" localSheetId="42" hidden="1">{"'BZ SA P&amp;l (fORECAST)'!$A$1:$BR$26"}</definedName>
    <definedName name="b" localSheetId="43" hidden="1">{"'BZ SA P&amp;l (fORECAST)'!$A$1:$BR$26"}</definedName>
    <definedName name="b" localSheetId="44" hidden="1">{"'BZ SA P&amp;l (fORECAST)'!$A$1:$BR$26"}</definedName>
    <definedName name="b" localSheetId="45" hidden="1">{"'BZ SA P&amp;l (fORECAST)'!$A$1:$BR$26"}</definedName>
    <definedName name="b" localSheetId="8" hidden="1">{"'BZ SA P&amp;l (fORECAST)'!$A$1:$BR$26"}</definedName>
    <definedName name="b" localSheetId="40" hidden="1">{"'BZ SA P&amp;l (fORECAST)'!$A$1:$BR$26"}</definedName>
    <definedName name="b" hidden="1">{"'BZ SA P&amp;l (fORECAST)'!$A$1:$BR$26"}</definedName>
    <definedName name="ba" localSheetId="46" hidden="1">{"'BZ SA P&amp;l (fORECAST)'!$A$1:$BR$26"}</definedName>
    <definedName name="ba" localSheetId="47" hidden="1">{"'BZ SA P&amp;l (fORECAST)'!$A$1:$BR$26"}</definedName>
    <definedName name="ba" localSheetId="48" hidden="1">{"'BZ SA P&amp;l (fORECAST)'!$A$1:$BR$26"}</definedName>
    <definedName name="ba" localSheetId="39" hidden="1">{"'BZ SA P&amp;l (fORECAST)'!$A$1:$BR$26"}</definedName>
    <definedName name="ba" localSheetId="7" hidden="1">{"'BZ SA P&amp;l (fORECAST)'!$A$1:$BR$26"}</definedName>
    <definedName name="ba" localSheetId="41" hidden="1">{"'BZ SA P&amp;l (fORECAST)'!$A$1:$BR$26"}</definedName>
    <definedName name="ba" localSheetId="42" hidden="1">{"'BZ SA P&amp;l (fORECAST)'!$A$1:$BR$26"}</definedName>
    <definedName name="ba" localSheetId="43" hidden="1">{"'BZ SA P&amp;l (fORECAST)'!$A$1:$BR$26"}</definedName>
    <definedName name="ba" localSheetId="44" hidden="1">{"'BZ SA P&amp;l (fORECAST)'!$A$1:$BR$26"}</definedName>
    <definedName name="ba" localSheetId="45" hidden="1">{"'BZ SA P&amp;l (fORECAST)'!$A$1:$BR$26"}</definedName>
    <definedName name="ba" localSheetId="8" hidden="1">{"'BZ SA P&amp;l (fORECAST)'!$A$1:$BR$26"}</definedName>
    <definedName name="ba" localSheetId="40" hidden="1">{"'BZ SA P&amp;l (fORECAST)'!$A$1:$BR$26"}</definedName>
    <definedName name="ba" hidden="1">{"'BZ SA P&amp;l (fORECAST)'!$A$1:$BR$26"}</definedName>
    <definedName name="cccc" localSheetId="46" hidden="1">{"'BZ SA P&amp;l (fORECAST)'!$A$1:$BR$26"}</definedName>
    <definedName name="cccc" localSheetId="47" hidden="1">{"'BZ SA P&amp;l (fORECAST)'!$A$1:$BR$26"}</definedName>
    <definedName name="cccc" localSheetId="48" hidden="1">{"'BZ SA P&amp;l (fORECAST)'!$A$1:$BR$26"}</definedName>
    <definedName name="cccc" localSheetId="39" hidden="1">{"'BZ SA P&amp;l (fORECAST)'!$A$1:$BR$26"}</definedName>
    <definedName name="cccc" localSheetId="7" hidden="1">{"'BZ SA P&amp;l (fORECAST)'!$A$1:$BR$26"}</definedName>
    <definedName name="cccc" localSheetId="41" hidden="1">{"'BZ SA P&amp;l (fORECAST)'!$A$1:$BR$26"}</definedName>
    <definedName name="cccc" localSheetId="42" hidden="1">{"'BZ SA P&amp;l (fORECAST)'!$A$1:$BR$26"}</definedName>
    <definedName name="cccc" localSheetId="43" hidden="1">{"'BZ SA P&amp;l (fORECAST)'!$A$1:$BR$26"}</definedName>
    <definedName name="cccc" localSheetId="44" hidden="1">{"'BZ SA P&amp;l (fORECAST)'!$A$1:$BR$26"}</definedName>
    <definedName name="cccc" localSheetId="45" hidden="1">{"'BZ SA P&amp;l (fORECAST)'!$A$1:$BR$26"}</definedName>
    <definedName name="cccc" localSheetId="8" hidden="1">{"'BZ SA P&amp;l (fORECAST)'!$A$1:$BR$26"}</definedName>
    <definedName name="cccc" localSheetId="40" hidden="1">{"'BZ SA P&amp;l (fORECAST)'!$A$1:$BR$26"}</definedName>
    <definedName name="cccc" hidden="1">{"'BZ SA P&amp;l (fORECAST)'!$A$1:$BR$26"}</definedName>
    <definedName name="ccccc" localSheetId="46" hidden="1">{"'BZ SA P&amp;l (fORECAST)'!$A$1:$BR$26"}</definedName>
    <definedName name="ccccc" localSheetId="47" hidden="1">{"'BZ SA P&amp;l (fORECAST)'!$A$1:$BR$26"}</definedName>
    <definedName name="ccccc" localSheetId="48" hidden="1">{"'BZ SA P&amp;l (fORECAST)'!$A$1:$BR$26"}</definedName>
    <definedName name="ccccc" localSheetId="39" hidden="1">{"'BZ SA P&amp;l (fORECAST)'!$A$1:$BR$26"}</definedName>
    <definedName name="ccccc" localSheetId="7" hidden="1">{"'BZ SA P&amp;l (fORECAST)'!$A$1:$BR$26"}</definedName>
    <definedName name="ccccc" localSheetId="41" hidden="1">{"'BZ SA P&amp;l (fORECAST)'!$A$1:$BR$26"}</definedName>
    <definedName name="ccccc" localSheetId="42" hidden="1">{"'BZ SA P&amp;l (fORECAST)'!$A$1:$BR$26"}</definedName>
    <definedName name="ccccc" localSheetId="43" hidden="1">{"'BZ SA P&amp;l (fORECAST)'!$A$1:$BR$26"}</definedName>
    <definedName name="ccccc" localSheetId="44" hidden="1">{"'BZ SA P&amp;l (fORECAST)'!$A$1:$BR$26"}</definedName>
    <definedName name="ccccc" localSheetId="45" hidden="1">{"'BZ SA P&amp;l (fORECAST)'!$A$1:$BR$26"}</definedName>
    <definedName name="ccccc" localSheetId="8" hidden="1">{"'BZ SA P&amp;l (fORECAST)'!$A$1:$BR$26"}</definedName>
    <definedName name="ccccc" localSheetId="40" hidden="1">{"'BZ SA P&amp;l (fORECAST)'!$A$1:$BR$26"}</definedName>
    <definedName name="ccccc" hidden="1">{"'BZ SA P&amp;l (fORECAST)'!$A$1:$BR$26"}</definedName>
    <definedName name="Data">[1]BILANS!$B$6</definedName>
    <definedName name="ddddd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epozyty">#REF!</definedName>
    <definedName name="e" localSheetId="46" hidden="1">{"'BZ SA P&amp;l (fORECAST)'!$A$1:$BR$26"}</definedName>
    <definedName name="e" localSheetId="47" hidden="1">{"'BZ SA P&amp;l (fORECAST)'!$A$1:$BR$26"}</definedName>
    <definedName name="e" localSheetId="48" hidden="1">{"'BZ SA P&amp;l (fORECAST)'!$A$1:$BR$26"}</definedName>
    <definedName name="e" localSheetId="39" hidden="1">{"'BZ SA P&amp;l (fORECAST)'!$A$1:$BR$26"}</definedName>
    <definedName name="e" localSheetId="7" hidden="1">{"'BZ SA P&amp;l (fORECAST)'!$A$1:$BR$26"}</definedName>
    <definedName name="e" localSheetId="41" hidden="1">{"'BZ SA P&amp;l (fORECAST)'!$A$1:$BR$26"}</definedName>
    <definedName name="e" localSheetId="42" hidden="1">{"'BZ SA P&amp;l (fORECAST)'!$A$1:$BR$26"}</definedName>
    <definedName name="e" localSheetId="43" hidden="1">{"'BZ SA P&amp;l (fORECAST)'!$A$1:$BR$26"}</definedName>
    <definedName name="e" localSheetId="44" hidden="1">{"'BZ SA P&amp;l (fORECAST)'!$A$1:$BR$26"}</definedName>
    <definedName name="e" localSheetId="45" hidden="1">{"'BZ SA P&amp;l (fORECAST)'!$A$1:$BR$26"}</definedName>
    <definedName name="e" localSheetId="8" hidden="1">{"'BZ SA P&amp;l (fORECAST)'!$A$1:$BR$26"}</definedName>
    <definedName name="e" localSheetId="40" hidden="1">{"'BZ SA P&amp;l (fORECAST)'!$A$1:$BR$26"}</definedName>
    <definedName name="e" hidden="1">{"'BZ SA P&amp;l (fORECAST)'!$A$1:$BR$26"}</definedName>
    <definedName name="ee" localSheetId="46" hidden="1">{"'BZ SA P&amp;l (fORECAST)'!$A$1:$BR$26"}</definedName>
    <definedName name="ee" localSheetId="47" hidden="1">{"'BZ SA P&amp;l (fORECAST)'!$A$1:$BR$26"}</definedName>
    <definedName name="ee" localSheetId="48" hidden="1">{"'BZ SA P&amp;l (fORECAST)'!$A$1:$BR$26"}</definedName>
    <definedName name="ee" localSheetId="39" hidden="1">{"'BZ SA P&amp;l (fORECAST)'!$A$1:$BR$26"}</definedName>
    <definedName name="ee" localSheetId="7" hidden="1">{"'BZ SA P&amp;l (fORECAST)'!$A$1:$BR$26"}</definedName>
    <definedName name="ee" localSheetId="41" hidden="1">{"'BZ SA P&amp;l (fORECAST)'!$A$1:$BR$26"}</definedName>
    <definedName name="ee" localSheetId="42" hidden="1">{"'BZ SA P&amp;l (fORECAST)'!$A$1:$BR$26"}</definedName>
    <definedName name="ee" localSheetId="43" hidden="1">{"'BZ SA P&amp;l (fORECAST)'!$A$1:$BR$26"}</definedName>
    <definedName name="ee" localSheetId="44" hidden="1">{"'BZ SA P&amp;l (fORECAST)'!$A$1:$BR$26"}</definedName>
    <definedName name="ee" localSheetId="45" hidden="1">{"'BZ SA P&amp;l (fORECAST)'!$A$1:$BR$26"}</definedName>
    <definedName name="ee" localSheetId="8" hidden="1">{"'BZ SA P&amp;l (fORECAST)'!$A$1:$BR$26"}</definedName>
    <definedName name="ee" localSheetId="40" hidden="1">{"'BZ SA P&amp;l (fORECAST)'!$A$1:$BR$26"}</definedName>
    <definedName name="ee" hidden="1">{"'BZ SA P&amp;l (fORECAST)'!$A$1:$BR$26"}</definedName>
    <definedName name="eeeee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ff" hidden="1">#N/A</definedName>
    <definedName name="FS" localSheetId="46" hidden="1">{"'BZ SA P&amp;l (fORECAST)'!$A$1:$BR$26"}</definedName>
    <definedName name="FS" localSheetId="47" hidden="1">{"'BZ SA P&amp;l (fORECAST)'!$A$1:$BR$26"}</definedName>
    <definedName name="FS" localSheetId="48" hidden="1">{"'BZ SA P&amp;l (fORECAST)'!$A$1:$BR$26"}</definedName>
    <definedName name="FS" localSheetId="39" hidden="1">{"'BZ SA P&amp;l (fORECAST)'!$A$1:$BR$26"}</definedName>
    <definedName name="FS" localSheetId="7" hidden="1">{"'BZ SA P&amp;l (fORECAST)'!$A$1:$BR$26"}</definedName>
    <definedName name="FS" localSheetId="41" hidden="1">{"'BZ SA P&amp;l (fORECAST)'!$A$1:$BR$26"}</definedName>
    <definedName name="FS" localSheetId="42" hidden="1">{"'BZ SA P&amp;l (fORECAST)'!$A$1:$BR$26"}</definedName>
    <definedName name="FS" localSheetId="43" hidden="1">{"'BZ SA P&amp;l (fORECAST)'!$A$1:$BR$26"}</definedName>
    <definedName name="FS" localSheetId="44" hidden="1">{"'BZ SA P&amp;l (fORECAST)'!$A$1:$BR$26"}</definedName>
    <definedName name="FS" localSheetId="45" hidden="1">{"'BZ SA P&amp;l (fORECAST)'!$A$1:$BR$26"}</definedName>
    <definedName name="FS" localSheetId="8" hidden="1">{"'BZ SA P&amp;l (fORECAST)'!$A$1:$BR$26"}</definedName>
    <definedName name="FS" localSheetId="40" hidden="1">{"'BZ SA P&amp;l (fORECAST)'!$A$1:$BR$26"}</definedName>
    <definedName name="FS" hidden="1">{"'BZ SA P&amp;l (fORECAST)'!$A$1:$BR$26"}</definedName>
    <definedName name="gg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djhsusisdsdf" localSheetId="46" hidden="1">{"'BZ SA P&amp;l (fORECAST)'!$A$1:$BR$26"}</definedName>
    <definedName name="hdjhsusisdsdf" localSheetId="47" hidden="1">{"'BZ SA P&amp;l (fORECAST)'!$A$1:$BR$26"}</definedName>
    <definedName name="hdjhsusisdsdf" localSheetId="48" hidden="1">{"'BZ SA P&amp;l (fORECAST)'!$A$1:$BR$26"}</definedName>
    <definedName name="hdjhsusisdsdf" localSheetId="39" hidden="1">{"'BZ SA P&amp;l (fORECAST)'!$A$1:$BR$26"}</definedName>
    <definedName name="hdjhsusisdsdf" localSheetId="7" hidden="1">{"'BZ SA P&amp;l (fORECAST)'!$A$1:$BR$26"}</definedName>
    <definedName name="hdjhsusisdsdf" localSheetId="41" hidden="1">{"'BZ SA P&amp;l (fORECAST)'!$A$1:$BR$26"}</definedName>
    <definedName name="hdjhsusisdsdf" localSheetId="42" hidden="1">{"'BZ SA P&amp;l (fORECAST)'!$A$1:$BR$26"}</definedName>
    <definedName name="hdjhsusisdsdf" localSheetId="43" hidden="1">{"'BZ SA P&amp;l (fORECAST)'!$A$1:$BR$26"}</definedName>
    <definedName name="hdjhsusisdsdf" localSheetId="44" hidden="1">{"'BZ SA P&amp;l (fORECAST)'!$A$1:$BR$26"}</definedName>
    <definedName name="hdjhsusisdsdf" localSheetId="45" hidden="1">{"'BZ SA P&amp;l (fORECAST)'!$A$1:$BR$26"}</definedName>
    <definedName name="hdjhsusisdsdf" localSheetId="8" hidden="1">{"'BZ SA P&amp;l (fORECAST)'!$A$1:$BR$26"}</definedName>
    <definedName name="hdjhsusisdsdf" localSheetId="40" hidden="1">{"'BZ SA P&amp;l (fORECAST)'!$A$1:$BR$26"}</definedName>
    <definedName name="hdjhsusisdsdf" hidden="1">{"'BZ SA P&amp;l (fORECAST)'!$A$1:$BR$26"}</definedName>
    <definedName name="hhh" localSheetId="46" hidden="1">{"'BZ SA P&amp;l (fORECAST)'!$A$1:$BR$26"}</definedName>
    <definedName name="hhh" localSheetId="47" hidden="1">{"'BZ SA P&amp;l (fORECAST)'!$A$1:$BR$26"}</definedName>
    <definedName name="hhh" localSheetId="48" hidden="1">{"'BZ SA P&amp;l (fORECAST)'!$A$1:$BR$26"}</definedName>
    <definedName name="hhh" localSheetId="39" hidden="1">{"'BZ SA P&amp;l (fORECAST)'!$A$1:$BR$26"}</definedName>
    <definedName name="hhh" localSheetId="7" hidden="1">{"'BZ SA P&amp;l (fORECAST)'!$A$1:$BR$26"}</definedName>
    <definedName name="hhh" localSheetId="41" hidden="1">{"'BZ SA P&amp;l (fORECAST)'!$A$1:$BR$26"}</definedName>
    <definedName name="hhh" localSheetId="42" hidden="1">{"'BZ SA P&amp;l (fORECAST)'!$A$1:$BR$26"}</definedName>
    <definedName name="hhh" localSheetId="43" hidden="1">{"'BZ SA P&amp;l (fORECAST)'!$A$1:$BR$26"}</definedName>
    <definedName name="hhh" localSheetId="44" hidden="1">{"'BZ SA P&amp;l (fORECAST)'!$A$1:$BR$26"}</definedName>
    <definedName name="hhh" localSheetId="45" hidden="1">{"'BZ SA P&amp;l (fORECAST)'!$A$1:$BR$26"}</definedName>
    <definedName name="hhh" localSheetId="8" hidden="1">{"'BZ SA P&amp;l (fORECAST)'!$A$1:$BR$26"}</definedName>
    <definedName name="hhh" localSheetId="40" hidden="1">{"'BZ SA P&amp;l (fORECAST)'!$A$1:$BR$26"}</definedName>
    <definedName name="hhh" hidden="1">{"'BZ SA P&amp;l (fORECAST)'!$A$1:$BR$26"}</definedName>
    <definedName name="hhhh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jskaa" localSheetId="46" hidden="1">{"'BZ SA P&amp;l (fORECAST)'!$A$1:$BR$26"}</definedName>
    <definedName name="hjskaa" localSheetId="47" hidden="1">{"'BZ SA P&amp;l (fORECAST)'!$A$1:$BR$26"}</definedName>
    <definedName name="hjskaa" localSheetId="48" hidden="1">{"'BZ SA P&amp;l (fORECAST)'!$A$1:$BR$26"}</definedName>
    <definedName name="hjskaa" localSheetId="39" hidden="1">{"'BZ SA P&amp;l (fORECAST)'!$A$1:$BR$26"}</definedName>
    <definedName name="hjskaa" localSheetId="7" hidden="1">{"'BZ SA P&amp;l (fORECAST)'!$A$1:$BR$26"}</definedName>
    <definedName name="hjskaa" localSheetId="41" hidden="1">{"'BZ SA P&amp;l (fORECAST)'!$A$1:$BR$26"}</definedName>
    <definedName name="hjskaa" localSheetId="42" hidden="1">{"'BZ SA P&amp;l (fORECAST)'!$A$1:$BR$26"}</definedName>
    <definedName name="hjskaa" localSheetId="43" hidden="1">{"'BZ SA P&amp;l (fORECAST)'!$A$1:$BR$26"}</definedName>
    <definedName name="hjskaa" localSheetId="44" hidden="1">{"'BZ SA P&amp;l (fORECAST)'!$A$1:$BR$26"}</definedName>
    <definedName name="hjskaa" localSheetId="45" hidden="1">{"'BZ SA P&amp;l (fORECAST)'!$A$1:$BR$26"}</definedName>
    <definedName name="hjskaa" localSheetId="8" hidden="1">{"'BZ SA P&amp;l (fORECAST)'!$A$1:$BR$26"}</definedName>
    <definedName name="hjskaa" localSheetId="40" hidden="1">{"'BZ SA P&amp;l (fORECAST)'!$A$1:$BR$26"}</definedName>
    <definedName name="hjskaa" hidden="1">{"'BZ SA P&amp;l (fORECAST)'!$A$1:$BR$26"}</definedName>
    <definedName name="HTML_CodePage" hidden="1">1250</definedName>
    <definedName name="HTML_Control" localSheetId="46" hidden="1">{"'BZ SA P&amp;l (fORECAST)'!$A$1:$BR$26"}</definedName>
    <definedName name="HTML_Control" localSheetId="47" hidden="1">{"'BZ SA P&amp;l (fORECAST)'!$A$1:$BR$26"}</definedName>
    <definedName name="HTML_Control" localSheetId="48" hidden="1">{"'BZ SA P&amp;l (fORECAST)'!$A$1:$BR$26"}</definedName>
    <definedName name="HTML_Control" localSheetId="39" hidden="1">{"'BZ SA P&amp;l (fORECAST)'!$A$1:$BR$26"}</definedName>
    <definedName name="HTML_Control" localSheetId="7" hidden="1">{"'BZ SA P&amp;l (fORECAST)'!$A$1:$BR$26"}</definedName>
    <definedName name="HTML_Control" localSheetId="41" hidden="1">{"'BZ SA P&amp;l (fORECAST)'!$A$1:$BR$26"}</definedName>
    <definedName name="HTML_Control" localSheetId="42" hidden="1">{"'BZ SA P&amp;l (fORECAST)'!$A$1:$BR$26"}</definedName>
    <definedName name="HTML_Control" localSheetId="43" hidden="1">{"'BZ SA P&amp;l (fORECAST)'!$A$1:$BR$26"}</definedName>
    <definedName name="HTML_Control" localSheetId="44" hidden="1">{"'BZ SA P&amp;l (fORECAST)'!$A$1:$BR$26"}</definedName>
    <definedName name="HTML_Control" localSheetId="45" hidden="1">{"'BZ SA P&amp;l (fORECAST)'!$A$1:$BR$26"}</definedName>
    <definedName name="HTML_Control" localSheetId="8" hidden="1">{"'BZ SA P&amp;l (fORECAST)'!$A$1:$BR$26"}</definedName>
    <definedName name="HTML_Control" localSheetId="40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46" hidden="1">{"Bilans płatniczy narastająco",#N/A,TRUE,"Bilans płatniczy narastająco"}</definedName>
    <definedName name="HZ_indeks" localSheetId="47" hidden="1">{"Bilans płatniczy narastająco",#N/A,TRUE,"Bilans płatniczy narastająco"}</definedName>
    <definedName name="HZ_indeks" localSheetId="48" hidden="1">{"Bilans płatniczy narastająco",#N/A,TRUE,"Bilans płatniczy narastająco"}</definedName>
    <definedName name="HZ_indeks" localSheetId="39" hidden="1">{"Bilans płatniczy narastająco",#N/A,TRUE,"Bilans płatniczy narastająco"}</definedName>
    <definedName name="HZ_indeks" localSheetId="7" hidden="1">{"Bilans płatniczy narastająco",#N/A,TRUE,"Bilans płatniczy narastająco"}</definedName>
    <definedName name="HZ_indeks" localSheetId="41" hidden="1">{"Bilans płatniczy narastająco",#N/A,TRUE,"Bilans płatniczy narastająco"}</definedName>
    <definedName name="HZ_indeks" localSheetId="42" hidden="1">{"Bilans płatniczy narastająco",#N/A,TRUE,"Bilans płatniczy narastająco"}</definedName>
    <definedName name="HZ_indeks" localSheetId="43" hidden="1">{"Bilans płatniczy narastająco",#N/A,TRUE,"Bilans płatniczy narastająco"}</definedName>
    <definedName name="HZ_indeks" localSheetId="44" hidden="1">{"Bilans płatniczy narastająco",#N/A,TRUE,"Bilans płatniczy narastająco"}</definedName>
    <definedName name="HZ_indeks" localSheetId="45" hidden="1">{"Bilans płatniczy narastająco",#N/A,TRUE,"Bilans płatniczy narastająco"}</definedName>
    <definedName name="HZ_indeks" localSheetId="8" hidden="1">{"Bilans płatniczy narastająco",#N/A,TRUE,"Bilans płatniczy narastająco"}</definedName>
    <definedName name="HZ_indeks" localSheetId="40" hidden="1">{"Bilans płatniczy narastająco",#N/A,TRUE,"Bilans płatniczy narastająco"}</definedName>
    <definedName name="HZ_indeks" hidden="1">{"Bilans płatniczy narastająco",#N/A,TRUE,"Bilans płatniczy narastająco"}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"03/14/2016 09:05:37"</definedName>
    <definedName name="IQ_QTD" hidden="1">750000</definedName>
    <definedName name="IQ_TODAY" hidden="1">0</definedName>
    <definedName name="IQ_YTDMONTH" hidden="1">130000</definedName>
    <definedName name="jhskhsfsfsf" localSheetId="46" hidden="1">{"Bilans płatniczy narastająco",#N/A,TRUE,"Bilans płatniczy narastająco"}</definedName>
    <definedName name="jhskhsfsfsf" localSheetId="47" hidden="1">{"Bilans płatniczy narastająco",#N/A,TRUE,"Bilans płatniczy narastająco"}</definedName>
    <definedName name="jhskhsfsfsf" localSheetId="48" hidden="1">{"Bilans płatniczy narastająco",#N/A,TRUE,"Bilans płatniczy narastająco"}</definedName>
    <definedName name="jhskhsfsfsf" localSheetId="39" hidden="1">{"Bilans płatniczy narastająco",#N/A,TRUE,"Bilans płatniczy narastająco"}</definedName>
    <definedName name="jhskhsfsfsf" localSheetId="7" hidden="1">{"Bilans płatniczy narastająco",#N/A,TRUE,"Bilans płatniczy narastająco"}</definedName>
    <definedName name="jhskhsfsfsf" localSheetId="41" hidden="1">{"Bilans płatniczy narastająco",#N/A,TRUE,"Bilans płatniczy narastająco"}</definedName>
    <definedName name="jhskhsfsfsf" localSheetId="42" hidden="1">{"Bilans płatniczy narastająco",#N/A,TRUE,"Bilans płatniczy narastająco"}</definedName>
    <definedName name="jhskhsfsfsf" localSheetId="43" hidden="1">{"Bilans płatniczy narastająco",#N/A,TRUE,"Bilans płatniczy narastająco"}</definedName>
    <definedName name="jhskhsfsfsf" localSheetId="44" hidden="1">{"Bilans płatniczy narastająco",#N/A,TRUE,"Bilans płatniczy narastająco"}</definedName>
    <definedName name="jhskhsfsfsf" localSheetId="45" hidden="1">{"Bilans płatniczy narastająco",#N/A,TRUE,"Bilans płatniczy narastająco"}</definedName>
    <definedName name="jhskhsfsfsf" localSheetId="8" hidden="1">{"Bilans płatniczy narastająco",#N/A,TRUE,"Bilans płatniczy narastająco"}</definedName>
    <definedName name="jhskhsfsfsf" localSheetId="40" hidden="1">{"Bilans płatniczy narastająco",#N/A,TRUE,"Bilans płatniczy narastająco"}</definedName>
    <definedName name="jhskhsfsfsf" hidden="1">{"Bilans płatniczy narastająco",#N/A,TRUE,"Bilans płatniczy narastająco"}</definedName>
    <definedName name="JI" localSheetId="46" hidden="1">{"'BZ SA P&amp;l (fORECAST)'!$A$1:$BR$26"}</definedName>
    <definedName name="JI" localSheetId="47" hidden="1">{"'BZ SA P&amp;l (fORECAST)'!$A$1:$BR$26"}</definedName>
    <definedName name="JI" localSheetId="48" hidden="1">{"'BZ SA P&amp;l (fORECAST)'!$A$1:$BR$26"}</definedName>
    <definedName name="JI" localSheetId="39" hidden="1">{"'BZ SA P&amp;l (fORECAST)'!$A$1:$BR$26"}</definedName>
    <definedName name="JI" localSheetId="7" hidden="1">{"'BZ SA P&amp;l (fORECAST)'!$A$1:$BR$26"}</definedName>
    <definedName name="JI" localSheetId="41" hidden="1">{"'BZ SA P&amp;l (fORECAST)'!$A$1:$BR$26"}</definedName>
    <definedName name="JI" localSheetId="42" hidden="1">{"'BZ SA P&amp;l (fORECAST)'!$A$1:$BR$26"}</definedName>
    <definedName name="JI" localSheetId="43" hidden="1">{"'BZ SA P&amp;l (fORECAST)'!$A$1:$BR$26"}</definedName>
    <definedName name="JI" localSheetId="44" hidden="1">{"'BZ SA P&amp;l (fORECAST)'!$A$1:$BR$26"}</definedName>
    <definedName name="JI" localSheetId="45" hidden="1">{"'BZ SA P&amp;l (fORECAST)'!$A$1:$BR$26"}</definedName>
    <definedName name="JI" localSheetId="8" hidden="1">{"'BZ SA P&amp;l (fORECAST)'!$A$1:$BR$26"}</definedName>
    <definedName name="JI" localSheetId="40" hidden="1">{"'BZ SA P&amp;l (fORECAST)'!$A$1:$BR$26"}</definedName>
    <definedName name="JI" hidden="1">{"'BZ SA P&amp;l (fORECAST)'!$A$1:$BR$26"}</definedName>
    <definedName name="jjj" localSheetId="46" hidden="1">{"'BZ SA P&amp;l (fORECAST)'!$A$1:$BR$26"}</definedName>
    <definedName name="jjj" localSheetId="47" hidden="1">{"'BZ SA P&amp;l (fORECAST)'!$A$1:$BR$26"}</definedName>
    <definedName name="jjj" localSheetId="48" hidden="1">{"'BZ SA P&amp;l (fORECAST)'!$A$1:$BR$26"}</definedName>
    <definedName name="jjj" localSheetId="39" hidden="1">{"'BZ SA P&amp;l (fORECAST)'!$A$1:$BR$26"}</definedName>
    <definedName name="jjj" localSheetId="7" hidden="1">{"'BZ SA P&amp;l (fORECAST)'!$A$1:$BR$26"}</definedName>
    <definedName name="jjj" localSheetId="41" hidden="1">{"'BZ SA P&amp;l (fORECAST)'!$A$1:$BR$26"}</definedName>
    <definedName name="jjj" localSheetId="42" hidden="1">{"'BZ SA P&amp;l (fORECAST)'!$A$1:$BR$26"}</definedName>
    <definedName name="jjj" localSheetId="43" hidden="1">{"'BZ SA P&amp;l (fORECAST)'!$A$1:$BR$26"}</definedName>
    <definedName name="jjj" localSheetId="44" hidden="1">{"'BZ SA P&amp;l (fORECAST)'!$A$1:$BR$26"}</definedName>
    <definedName name="jjj" localSheetId="45" hidden="1">{"'BZ SA P&amp;l (fORECAST)'!$A$1:$BR$26"}</definedName>
    <definedName name="jjj" localSheetId="8" hidden="1">{"'BZ SA P&amp;l (fORECAST)'!$A$1:$BR$26"}</definedName>
    <definedName name="jjj" localSheetId="40" hidden="1">{"'BZ SA P&amp;l (fORECAST)'!$A$1:$BR$26"}</definedName>
    <definedName name="jjj" hidden="1">{"'BZ SA P&amp;l (fORECAST)'!$A$1:$BR$26"}</definedName>
    <definedName name="jjjj" localSheetId="46" hidden="1">{"'BZ SA P&amp;l (fORECAST)'!$A$1:$BR$26"}</definedName>
    <definedName name="jjjj" localSheetId="47" hidden="1">{"'BZ SA P&amp;l (fORECAST)'!$A$1:$BR$26"}</definedName>
    <definedName name="jjjj" localSheetId="48" hidden="1">{"'BZ SA P&amp;l (fORECAST)'!$A$1:$BR$26"}</definedName>
    <definedName name="jjjj" localSheetId="39" hidden="1">{"'BZ SA P&amp;l (fORECAST)'!$A$1:$BR$26"}</definedName>
    <definedName name="jjjj" localSheetId="7" hidden="1">{"'BZ SA P&amp;l (fORECAST)'!$A$1:$BR$26"}</definedName>
    <definedName name="jjjj" localSheetId="41" hidden="1">{"'BZ SA P&amp;l (fORECAST)'!$A$1:$BR$26"}</definedName>
    <definedName name="jjjj" localSheetId="42" hidden="1">{"'BZ SA P&amp;l (fORECAST)'!$A$1:$BR$26"}</definedName>
    <definedName name="jjjj" localSheetId="43" hidden="1">{"'BZ SA P&amp;l (fORECAST)'!$A$1:$BR$26"}</definedName>
    <definedName name="jjjj" localSheetId="44" hidden="1">{"'BZ SA P&amp;l (fORECAST)'!$A$1:$BR$26"}</definedName>
    <definedName name="jjjj" localSheetId="45" hidden="1">{"'BZ SA P&amp;l (fORECAST)'!$A$1:$BR$26"}</definedName>
    <definedName name="jjjj" localSheetId="8" hidden="1">{"'BZ SA P&amp;l (fORECAST)'!$A$1:$BR$26"}</definedName>
    <definedName name="jjjj" localSheetId="40" hidden="1">{"'BZ SA P&amp;l (fORECAST)'!$A$1:$BR$26"}</definedName>
    <definedName name="jjjj" hidden="1">{"'BZ SA P&amp;l (fORECAST)'!$A$1:$BR$26"}</definedName>
    <definedName name="jjjjjj" localSheetId="46" hidden="1">{"'BZ SA P&amp;l (fORECAST)'!$A$1:$BR$26"}</definedName>
    <definedName name="jjjjjj" localSheetId="47" hidden="1">{"'BZ SA P&amp;l (fORECAST)'!$A$1:$BR$26"}</definedName>
    <definedName name="jjjjjj" localSheetId="48" hidden="1">{"'BZ SA P&amp;l (fORECAST)'!$A$1:$BR$26"}</definedName>
    <definedName name="jjjjjj" localSheetId="39" hidden="1">{"'BZ SA P&amp;l (fORECAST)'!$A$1:$BR$26"}</definedName>
    <definedName name="jjjjjj" localSheetId="7" hidden="1">{"'BZ SA P&amp;l (fORECAST)'!$A$1:$BR$26"}</definedName>
    <definedName name="jjjjjj" localSheetId="41" hidden="1">{"'BZ SA P&amp;l (fORECAST)'!$A$1:$BR$26"}</definedName>
    <definedName name="jjjjjj" localSheetId="42" hidden="1">{"'BZ SA P&amp;l (fORECAST)'!$A$1:$BR$26"}</definedName>
    <definedName name="jjjjjj" localSheetId="43" hidden="1">{"'BZ SA P&amp;l (fORECAST)'!$A$1:$BR$26"}</definedName>
    <definedName name="jjjjjj" localSheetId="44" hidden="1">{"'BZ SA P&amp;l (fORECAST)'!$A$1:$BR$26"}</definedName>
    <definedName name="jjjjjj" localSheetId="45" hidden="1">{"'BZ SA P&amp;l (fORECAST)'!$A$1:$BR$26"}</definedName>
    <definedName name="jjjjjj" localSheetId="8" hidden="1">{"'BZ SA P&amp;l (fORECAST)'!$A$1:$BR$26"}</definedName>
    <definedName name="jjjjjj" localSheetId="40" hidden="1">{"'BZ SA P&amp;l (fORECAST)'!$A$1:$BR$26"}</definedName>
    <definedName name="jjjjjj" hidden="1">{"'BZ SA P&amp;l (fORECAST)'!$A$1:$BR$26"}</definedName>
    <definedName name="jjjjjjj" localSheetId="46" hidden="1">{"'BZ SA P&amp;l (fORECAST)'!$A$1:$BR$26"}</definedName>
    <definedName name="jjjjjjj" localSheetId="47" hidden="1">{"'BZ SA P&amp;l (fORECAST)'!$A$1:$BR$26"}</definedName>
    <definedName name="jjjjjjj" localSheetId="48" hidden="1">{"'BZ SA P&amp;l (fORECAST)'!$A$1:$BR$26"}</definedName>
    <definedName name="jjjjjjj" localSheetId="39" hidden="1">{"'BZ SA P&amp;l (fORECAST)'!$A$1:$BR$26"}</definedName>
    <definedName name="jjjjjjj" localSheetId="7" hidden="1">{"'BZ SA P&amp;l (fORECAST)'!$A$1:$BR$26"}</definedName>
    <definedName name="jjjjjjj" localSheetId="41" hidden="1">{"'BZ SA P&amp;l (fORECAST)'!$A$1:$BR$26"}</definedName>
    <definedName name="jjjjjjj" localSheetId="42" hidden="1">{"'BZ SA P&amp;l (fORECAST)'!$A$1:$BR$26"}</definedName>
    <definedName name="jjjjjjj" localSheetId="43" hidden="1">{"'BZ SA P&amp;l (fORECAST)'!$A$1:$BR$26"}</definedName>
    <definedName name="jjjjjjj" localSheetId="44" hidden="1">{"'BZ SA P&amp;l (fORECAST)'!$A$1:$BR$26"}</definedName>
    <definedName name="jjjjjjj" localSheetId="45" hidden="1">{"'BZ SA P&amp;l (fORECAST)'!$A$1:$BR$26"}</definedName>
    <definedName name="jjjjjjj" localSheetId="8" hidden="1">{"'BZ SA P&amp;l (fORECAST)'!$A$1:$BR$26"}</definedName>
    <definedName name="jjjjjjj" localSheetId="40" hidden="1">{"'BZ SA P&amp;l (fORECAST)'!$A$1:$BR$26"}</definedName>
    <definedName name="jjjjjjj" hidden="1">{"'BZ SA P&amp;l (fORECAST)'!$A$1:$BR$26"}</definedName>
    <definedName name="jkhgjhj" localSheetId="46" hidden="1">{"'BZ SA P&amp;l (fORECAST)'!$A$1:$BR$26"}</definedName>
    <definedName name="jkhgjhj" localSheetId="47" hidden="1">{"'BZ SA P&amp;l (fORECAST)'!$A$1:$BR$26"}</definedName>
    <definedName name="jkhgjhj" localSheetId="48" hidden="1">{"'BZ SA P&amp;l (fORECAST)'!$A$1:$BR$26"}</definedName>
    <definedName name="jkhgjhj" localSheetId="39" hidden="1">{"'BZ SA P&amp;l (fORECAST)'!$A$1:$BR$26"}</definedName>
    <definedName name="jkhgjhj" localSheetId="7" hidden="1">{"'BZ SA P&amp;l (fORECAST)'!$A$1:$BR$26"}</definedName>
    <definedName name="jkhgjhj" localSheetId="41" hidden="1">{"'BZ SA P&amp;l (fORECAST)'!$A$1:$BR$26"}</definedName>
    <definedName name="jkhgjhj" localSheetId="42" hidden="1">{"'BZ SA P&amp;l (fORECAST)'!$A$1:$BR$26"}</definedName>
    <definedName name="jkhgjhj" localSheetId="43" hidden="1">{"'BZ SA P&amp;l (fORECAST)'!$A$1:$BR$26"}</definedName>
    <definedName name="jkhgjhj" localSheetId="44" hidden="1">{"'BZ SA P&amp;l (fORECAST)'!$A$1:$BR$26"}</definedName>
    <definedName name="jkhgjhj" localSheetId="45" hidden="1">{"'BZ SA P&amp;l (fORECAST)'!$A$1:$BR$26"}</definedName>
    <definedName name="jkhgjhj" localSheetId="8" hidden="1">{"'BZ SA P&amp;l (fORECAST)'!$A$1:$BR$26"}</definedName>
    <definedName name="jkhgjhj" localSheetId="40" hidden="1">{"'BZ SA P&amp;l (fORECAST)'!$A$1:$BR$26"}</definedName>
    <definedName name="jkhgjhj" hidden="1">{"'BZ SA P&amp;l (fORECAST)'!$A$1:$BR$26"}</definedName>
    <definedName name="jkhjkhjk" localSheetId="46" hidden="1">{"'BZ SA P&amp;l (fORECAST)'!$A$1:$BR$26"}</definedName>
    <definedName name="jkhjkhjk" localSheetId="47" hidden="1">{"'BZ SA P&amp;l (fORECAST)'!$A$1:$BR$26"}</definedName>
    <definedName name="jkhjkhjk" localSheetId="48" hidden="1">{"'BZ SA P&amp;l (fORECAST)'!$A$1:$BR$26"}</definedName>
    <definedName name="jkhjkhjk" localSheetId="39" hidden="1">{"'BZ SA P&amp;l (fORECAST)'!$A$1:$BR$26"}</definedName>
    <definedName name="jkhjkhjk" localSheetId="7" hidden="1">{"'BZ SA P&amp;l (fORECAST)'!$A$1:$BR$26"}</definedName>
    <definedName name="jkhjkhjk" localSheetId="41" hidden="1">{"'BZ SA P&amp;l (fORECAST)'!$A$1:$BR$26"}</definedName>
    <definedName name="jkhjkhjk" localSheetId="42" hidden="1">{"'BZ SA P&amp;l (fORECAST)'!$A$1:$BR$26"}</definedName>
    <definedName name="jkhjkhjk" localSheetId="43" hidden="1">{"'BZ SA P&amp;l (fORECAST)'!$A$1:$BR$26"}</definedName>
    <definedName name="jkhjkhjk" localSheetId="44" hidden="1">{"'BZ SA P&amp;l (fORECAST)'!$A$1:$BR$26"}</definedName>
    <definedName name="jkhjkhjk" localSheetId="45" hidden="1">{"'BZ SA P&amp;l (fORECAST)'!$A$1:$BR$26"}</definedName>
    <definedName name="jkhjkhjk" localSheetId="8" hidden="1">{"'BZ SA P&amp;l (fORECAST)'!$A$1:$BR$26"}</definedName>
    <definedName name="jkhjkhjk" localSheetId="40" hidden="1">{"'BZ SA P&amp;l (fORECAST)'!$A$1:$BR$26"}</definedName>
    <definedName name="jkhjkhjk" hidden="1">{"'BZ SA P&amp;l (fORECAST)'!$A$1:$BR$26"}</definedName>
    <definedName name="jkm" localSheetId="46" hidden="1">{"'BZ SA P&amp;l (fORECAST)'!$A$1:$BR$26"}</definedName>
    <definedName name="jkm" localSheetId="47" hidden="1">{"'BZ SA P&amp;l (fORECAST)'!$A$1:$BR$26"}</definedName>
    <definedName name="jkm" localSheetId="48" hidden="1">{"'BZ SA P&amp;l (fORECAST)'!$A$1:$BR$26"}</definedName>
    <definedName name="jkm" localSheetId="39" hidden="1">{"'BZ SA P&amp;l (fORECAST)'!$A$1:$BR$26"}</definedName>
    <definedName name="jkm" localSheetId="7" hidden="1">{"'BZ SA P&amp;l (fORECAST)'!$A$1:$BR$26"}</definedName>
    <definedName name="jkm" localSheetId="41" hidden="1">{"'BZ SA P&amp;l (fORECAST)'!$A$1:$BR$26"}</definedName>
    <definedName name="jkm" localSheetId="42" hidden="1">{"'BZ SA P&amp;l (fORECAST)'!$A$1:$BR$26"}</definedName>
    <definedName name="jkm" localSheetId="43" hidden="1">{"'BZ SA P&amp;l (fORECAST)'!$A$1:$BR$26"}</definedName>
    <definedName name="jkm" localSheetId="44" hidden="1">{"'BZ SA P&amp;l (fORECAST)'!$A$1:$BR$26"}</definedName>
    <definedName name="jkm" localSheetId="45" hidden="1">{"'BZ SA P&amp;l (fORECAST)'!$A$1:$BR$26"}</definedName>
    <definedName name="jkm" localSheetId="8" hidden="1">{"'BZ SA P&amp;l (fORECAST)'!$A$1:$BR$26"}</definedName>
    <definedName name="jkm" localSheetId="40" hidden="1">{"'BZ SA P&amp;l (fORECAST)'!$A$1:$BR$26"}</definedName>
    <definedName name="jkm" hidden="1">{"'BZ SA P&amp;l (fORECAST)'!$A$1:$BR$26"}</definedName>
    <definedName name="jksksskss" localSheetId="46" hidden="1">{"'BZ SA P&amp;l (fORECAST)'!$A$1:$BR$26"}</definedName>
    <definedName name="jksksskss" localSheetId="47" hidden="1">{"'BZ SA P&amp;l (fORECAST)'!$A$1:$BR$26"}</definedName>
    <definedName name="jksksskss" localSheetId="48" hidden="1">{"'BZ SA P&amp;l (fORECAST)'!$A$1:$BR$26"}</definedName>
    <definedName name="jksksskss" localSheetId="39" hidden="1">{"'BZ SA P&amp;l (fORECAST)'!$A$1:$BR$26"}</definedName>
    <definedName name="jksksskss" localSheetId="7" hidden="1">{"'BZ SA P&amp;l (fORECAST)'!$A$1:$BR$26"}</definedName>
    <definedName name="jksksskss" localSheetId="41" hidden="1">{"'BZ SA P&amp;l (fORECAST)'!$A$1:$BR$26"}</definedName>
    <definedName name="jksksskss" localSheetId="42" hidden="1">{"'BZ SA P&amp;l (fORECAST)'!$A$1:$BR$26"}</definedName>
    <definedName name="jksksskss" localSheetId="43" hidden="1">{"'BZ SA P&amp;l (fORECAST)'!$A$1:$BR$26"}</definedName>
    <definedName name="jksksskss" localSheetId="44" hidden="1">{"'BZ SA P&amp;l (fORECAST)'!$A$1:$BR$26"}</definedName>
    <definedName name="jksksskss" localSheetId="45" hidden="1">{"'BZ SA P&amp;l (fORECAST)'!$A$1:$BR$26"}</definedName>
    <definedName name="jksksskss" localSheetId="8" hidden="1">{"'BZ SA P&amp;l (fORECAST)'!$A$1:$BR$26"}</definedName>
    <definedName name="jksksskss" localSheetId="40" hidden="1">{"'BZ SA P&amp;l (fORECAST)'!$A$1:$BR$26"}</definedName>
    <definedName name="jksksskss" hidden="1">{"'BZ SA P&amp;l (fORECAST)'!$A$1:$BR$26"}</definedName>
    <definedName name="koszty">'[2]A-4'!$B$11:$F$20</definedName>
    <definedName name="Kosztyc">#REF!</definedName>
    <definedName name="Kosztyd">#REF!</definedName>
    <definedName name="Kosztyj">#REF!</definedName>
    <definedName name="Kosztyp">#REF!</definedName>
    <definedName name="Kosztyt">#REF!</definedName>
    <definedName name="licznikk">'[2]A-4'!$A$10</definedName>
    <definedName name="licznikn">'[3]A-2'!$A$7</definedName>
    <definedName name="licznikz">#REF!</definedName>
    <definedName name="mar" localSheetId="46" hidden="1">{"'BZ SA P&amp;l (fORECAST)'!$A$1:$BR$26"}</definedName>
    <definedName name="mar" localSheetId="47" hidden="1">{"'BZ SA P&amp;l (fORECAST)'!$A$1:$BR$26"}</definedName>
    <definedName name="mar" localSheetId="48" hidden="1">{"'BZ SA P&amp;l (fORECAST)'!$A$1:$BR$26"}</definedName>
    <definedName name="mar" localSheetId="39" hidden="1">{"'BZ SA P&amp;l (fORECAST)'!$A$1:$BR$26"}</definedName>
    <definedName name="mar" localSheetId="7" hidden="1">{"'BZ SA P&amp;l (fORECAST)'!$A$1:$BR$26"}</definedName>
    <definedName name="mar" localSheetId="41" hidden="1">{"'BZ SA P&amp;l (fORECAST)'!$A$1:$BR$26"}</definedName>
    <definedName name="mar" localSheetId="42" hidden="1">{"'BZ SA P&amp;l (fORECAST)'!$A$1:$BR$26"}</definedName>
    <definedName name="mar" localSheetId="43" hidden="1">{"'BZ SA P&amp;l (fORECAST)'!$A$1:$BR$26"}</definedName>
    <definedName name="mar" localSheetId="44" hidden="1">{"'BZ SA P&amp;l (fORECAST)'!$A$1:$BR$26"}</definedName>
    <definedName name="mar" localSheetId="45" hidden="1">{"'BZ SA P&amp;l (fORECAST)'!$A$1:$BR$26"}</definedName>
    <definedName name="mar" localSheetId="8" hidden="1">{"'BZ SA P&amp;l (fORECAST)'!$A$1:$BR$26"}</definedName>
    <definedName name="mar" localSheetId="40" hidden="1">{"'BZ SA P&amp;l (fORECAST)'!$A$1:$BR$26"}</definedName>
    <definedName name="mar" hidden="1">{"'BZ SA P&amp;l (fORECAST)'!$A$1:$BR$26"}</definedName>
    <definedName name="mist" localSheetId="46" hidden="1">{"'BZ SA P&amp;l (fORECAST)'!$A$1:$BR$26"}</definedName>
    <definedName name="mist" localSheetId="47" hidden="1">{"'BZ SA P&amp;l (fORECAST)'!$A$1:$BR$26"}</definedName>
    <definedName name="mist" localSheetId="48" hidden="1">{"'BZ SA P&amp;l (fORECAST)'!$A$1:$BR$26"}</definedName>
    <definedName name="mist" localSheetId="39" hidden="1">{"'BZ SA P&amp;l (fORECAST)'!$A$1:$BR$26"}</definedName>
    <definedName name="mist" localSheetId="7" hidden="1">{"'BZ SA P&amp;l (fORECAST)'!$A$1:$BR$26"}</definedName>
    <definedName name="mist" localSheetId="41" hidden="1">{"'BZ SA P&amp;l (fORECAST)'!$A$1:$BR$26"}</definedName>
    <definedName name="mist" localSheetId="42" hidden="1">{"'BZ SA P&amp;l (fORECAST)'!$A$1:$BR$26"}</definedName>
    <definedName name="mist" localSheetId="43" hidden="1">{"'BZ SA P&amp;l (fORECAST)'!$A$1:$BR$26"}</definedName>
    <definedName name="mist" localSheetId="44" hidden="1">{"'BZ SA P&amp;l (fORECAST)'!$A$1:$BR$26"}</definedName>
    <definedName name="mist" localSheetId="45" hidden="1">{"'BZ SA P&amp;l (fORECAST)'!$A$1:$BR$26"}</definedName>
    <definedName name="mist" localSheetId="8" hidden="1">{"'BZ SA P&amp;l (fORECAST)'!$A$1:$BR$26"}</definedName>
    <definedName name="mist" localSheetId="40" hidden="1">{"'BZ SA P&amp;l (fORECAST)'!$A$1:$BR$26"}</definedName>
    <definedName name="mist" hidden="1">{"'BZ SA P&amp;l (fORECAST)'!$A$1:$BR$26"}</definedName>
    <definedName name="naleznosci">'[3]A-2'!$B$8:$F$33</definedName>
    <definedName name="new">[4]BILANS!$B$6</definedName>
    <definedName name="_xlnm.Print_Area" localSheetId="0">Tytuł!$A$1:$G$22</definedName>
    <definedName name="POKILO" localSheetId="46" hidden="1">{"'BZ SA P&amp;l (fORECAST)'!$A$1:$BR$26"}</definedName>
    <definedName name="POKILO" localSheetId="47" hidden="1">{"'BZ SA P&amp;l (fORECAST)'!$A$1:$BR$26"}</definedName>
    <definedName name="POKILO" localSheetId="48" hidden="1">{"'BZ SA P&amp;l (fORECAST)'!$A$1:$BR$26"}</definedName>
    <definedName name="POKILO" localSheetId="39" hidden="1">{"'BZ SA P&amp;l (fORECAST)'!$A$1:$BR$26"}</definedName>
    <definedName name="POKILO" localSheetId="7" hidden="1">{"'BZ SA P&amp;l (fORECAST)'!$A$1:$BR$26"}</definedName>
    <definedName name="POKILO" localSheetId="41" hidden="1">{"'BZ SA P&amp;l (fORECAST)'!$A$1:$BR$26"}</definedName>
    <definedName name="POKILO" localSheetId="42" hidden="1">{"'BZ SA P&amp;l (fORECAST)'!$A$1:$BR$26"}</definedName>
    <definedName name="POKILO" localSheetId="43" hidden="1">{"'BZ SA P&amp;l (fORECAST)'!$A$1:$BR$26"}</definedName>
    <definedName name="POKILO" localSheetId="44" hidden="1">{"'BZ SA P&amp;l (fORECAST)'!$A$1:$BR$26"}</definedName>
    <definedName name="POKILO" localSheetId="45" hidden="1">{"'BZ SA P&amp;l (fORECAST)'!$A$1:$BR$26"}</definedName>
    <definedName name="POKILO" localSheetId="8" hidden="1">{"'BZ SA P&amp;l (fORECAST)'!$A$1:$BR$26"}</definedName>
    <definedName name="POKILO" localSheetId="40" hidden="1">{"'BZ SA P&amp;l (fORECAST)'!$A$1:$BR$26"}</definedName>
    <definedName name="POKILO" hidden="1">{"'BZ SA P&amp;l (fORECAST)'!$A$1:$BR$26"}</definedName>
    <definedName name="PPP" localSheetId="46" hidden="1">{"'BZ SA P&amp;l (fORECAST)'!$A$1:$BR$26"}</definedName>
    <definedName name="PPP" localSheetId="47" hidden="1">{"'BZ SA P&amp;l (fORECAST)'!$A$1:$BR$26"}</definedName>
    <definedName name="PPP" localSheetId="48" hidden="1">{"'BZ SA P&amp;l (fORECAST)'!$A$1:$BR$26"}</definedName>
    <definedName name="PPP" localSheetId="39" hidden="1">{"'BZ SA P&amp;l (fORECAST)'!$A$1:$BR$26"}</definedName>
    <definedName name="PPP" localSheetId="7" hidden="1">{"'BZ SA P&amp;l (fORECAST)'!$A$1:$BR$26"}</definedName>
    <definedName name="PPP" localSheetId="41" hidden="1">{"'BZ SA P&amp;l (fORECAST)'!$A$1:$BR$26"}</definedName>
    <definedName name="PPP" localSheetId="42" hidden="1">{"'BZ SA P&amp;l (fORECAST)'!$A$1:$BR$26"}</definedName>
    <definedName name="PPP" localSheetId="43" hidden="1">{"'BZ SA P&amp;l (fORECAST)'!$A$1:$BR$26"}</definedName>
    <definedName name="PPP" localSheetId="44" hidden="1">{"'BZ SA P&amp;l (fORECAST)'!$A$1:$BR$26"}</definedName>
    <definedName name="PPP" localSheetId="45" hidden="1">{"'BZ SA P&amp;l (fORECAST)'!$A$1:$BR$26"}</definedName>
    <definedName name="PPP" localSheetId="8" hidden="1">{"'BZ SA P&amp;l (fORECAST)'!$A$1:$BR$26"}</definedName>
    <definedName name="PPP" localSheetId="40" hidden="1">{"'BZ SA P&amp;l (fORECAST)'!$A$1:$BR$26"}</definedName>
    <definedName name="PPP" hidden="1">{"'BZ SA P&amp;l (fORECAST)'!$A$1:$BR$26"}</definedName>
    <definedName name="Przychodyc">#REF!</definedName>
    <definedName name="Przychodyd">#REF!</definedName>
    <definedName name="Przychodyj">#REF!</definedName>
    <definedName name="Przychodyp">#REF!</definedName>
    <definedName name="Przychodyt">#REF!</definedName>
    <definedName name="sprz" localSheetId="46" hidden="1">{"'BZ SA P&amp;l (fORECAST)'!$A$1:$BR$26"}</definedName>
    <definedName name="sprz" localSheetId="47" hidden="1">{"'BZ SA P&amp;l (fORECAST)'!$A$1:$BR$26"}</definedName>
    <definedName name="sprz" localSheetId="48" hidden="1">{"'BZ SA P&amp;l (fORECAST)'!$A$1:$BR$26"}</definedName>
    <definedName name="sprz" localSheetId="39" hidden="1">{"'BZ SA P&amp;l (fORECAST)'!$A$1:$BR$26"}</definedName>
    <definedName name="sprz" localSheetId="7" hidden="1">{"'BZ SA P&amp;l (fORECAST)'!$A$1:$BR$26"}</definedName>
    <definedName name="sprz" localSheetId="41" hidden="1">{"'BZ SA P&amp;l (fORECAST)'!$A$1:$BR$26"}</definedName>
    <definedName name="sprz" localSheetId="42" hidden="1">{"'BZ SA P&amp;l (fORECAST)'!$A$1:$BR$26"}</definedName>
    <definedName name="sprz" localSheetId="43" hidden="1">{"'BZ SA P&amp;l (fORECAST)'!$A$1:$BR$26"}</definedName>
    <definedName name="sprz" localSheetId="44" hidden="1">{"'BZ SA P&amp;l (fORECAST)'!$A$1:$BR$26"}</definedName>
    <definedName name="sprz" localSheetId="45" hidden="1">{"'BZ SA P&amp;l (fORECAST)'!$A$1:$BR$26"}</definedName>
    <definedName name="sprz" localSheetId="8" hidden="1">{"'BZ SA P&amp;l (fORECAST)'!$A$1:$BR$26"}</definedName>
    <definedName name="sprz" localSheetId="40" hidden="1">{"'BZ SA P&amp;l (fORECAST)'!$A$1:$BR$26"}</definedName>
    <definedName name="sprz" hidden="1">{"'BZ SA P&amp;l (fORECAST)'!$A$1:$BR$26"}</definedName>
    <definedName name="sy" localSheetId="46" hidden="1">{"'BZ SA P&amp;l (fORECAST)'!$A$1:$BR$26"}</definedName>
    <definedName name="sy" localSheetId="47" hidden="1">{"'BZ SA P&amp;l (fORECAST)'!$A$1:$BR$26"}</definedName>
    <definedName name="sy" localSheetId="48" hidden="1">{"'BZ SA P&amp;l (fORECAST)'!$A$1:$BR$26"}</definedName>
    <definedName name="sy" localSheetId="39" hidden="1">{"'BZ SA P&amp;l (fORECAST)'!$A$1:$BR$26"}</definedName>
    <definedName name="sy" localSheetId="7" hidden="1">{"'BZ SA P&amp;l (fORECAST)'!$A$1:$BR$26"}</definedName>
    <definedName name="sy" localSheetId="41" hidden="1">{"'BZ SA P&amp;l (fORECAST)'!$A$1:$BR$26"}</definedName>
    <definedName name="sy" localSheetId="42" hidden="1">{"'BZ SA P&amp;l (fORECAST)'!$A$1:$BR$26"}</definedName>
    <definedName name="sy" localSheetId="43" hidden="1">{"'BZ SA P&amp;l (fORECAST)'!$A$1:$BR$26"}</definedName>
    <definedName name="sy" localSheetId="44" hidden="1">{"'BZ SA P&amp;l (fORECAST)'!$A$1:$BR$26"}</definedName>
    <definedName name="sy" localSheetId="45" hidden="1">{"'BZ SA P&amp;l (fORECAST)'!$A$1:$BR$26"}</definedName>
    <definedName name="sy" localSheetId="8" hidden="1">{"'BZ SA P&amp;l (fORECAST)'!$A$1:$BR$26"}</definedName>
    <definedName name="sy" localSheetId="40" hidden="1">{"'BZ SA P&amp;l (fORECAST)'!$A$1:$BR$26"}</definedName>
    <definedName name="sy" hidden="1">{"'BZ SA P&amp;l (fORECAST)'!$A$1:$BR$26"}</definedName>
    <definedName name="sys" localSheetId="46" hidden="1">{"'BZ SA P&amp;l (fORECAST)'!$A$1:$BR$26"}</definedName>
    <definedName name="sys" localSheetId="47" hidden="1">{"'BZ SA P&amp;l (fORECAST)'!$A$1:$BR$26"}</definedName>
    <definedName name="sys" localSheetId="48" hidden="1">{"'BZ SA P&amp;l (fORECAST)'!$A$1:$BR$26"}</definedName>
    <definedName name="sys" localSheetId="39" hidden="1">{"'BZ SA P&amp;l (fORECAST)'!$A$1:$BR$26"}</definedName>
    <definedName name="sys" localSheetId="7" hidden="1">{"'BZ SA P&amp;l (fORECAST)'!$A$1:$BR$26"}</definedName>
    <definedName name="sys" localSheetId="41" hidden="1">{"'BZ SA P&amp;l (fORECAST)'!$A$1:$BR$26"}</definedName>
    <definedName name="sys" localSheetId="42" hidden="1">{"'BZ SA P&amp;l (fORECAST)'!$A$1:$BR$26"}</definedName>
    <definedName name="sys" localSheetId="43" hidden="1">{"'BZ SA P&amp;l (fORECAST)'!$A$1:$BR$26"}</definedName>
    <definedName name="sys" localSheetId="44" hidden="1">{"'BZ SA P&amp;l (fORECAST)'!$A$1:$BR$26"}</definedName>
    <definedName name="sys" localSheetId="45" hidden="1">{"'BZ SA P&amp;l (fORECAST)'!$A$1:$BR$26"}</definedName>
    <definedName name="sys" localSheetId="8" hidden="1">{"'BZ SA P&amp;l (fORECAST)'!$A$1:$BR$26"}</definedName>
    <definedName name="sys" localSheetId="40" hidden="1">{"'BZ SA P&amp;l (fORECAST)'!$A$1:$BR$26"}</definedName>
    <definedName name="sys" hidden="1">{"'BZ SA P&amp;l (fORECAST)'!$A$1:$BR$26"}</definedName>
    <definedName name="udz_m" localSheetId="46" hidden="1">{"'BZ SA P&amp;l (fORECAST)'!$A$1:$BR$26"}</definedName>
    <definedName name="udz_m" localSheetId="47" hidden="1">{"'BZ SA P&amp;l (fORECAST)'!$A$1:$BR$26"}</definedName>
    <definedName name="udz_m" localSheetId="48" hidden="1">{"'BZ SA P&amp;l (fORECAST)'!$A$1:$BR$26"}</definedName>
    <definedName name="udz_m" localSheetId="39" hidden="1">{"'BZ SA P&amp;l (fORECAST)'!$A$1:$BR$26"}</definedName>
    <definedName name="udz_m" localSheetId="7" hidden="1">{"'BZ SA P&amp;l (fORECAST)'!$A$1:$BR$26"}</definedName>
    <definedName name="udz_m" localSheetId="41" hidden="1">{"'BZ SA P&amp;l (fORECAST)'!$A$1:$BR$26"}</definedName>
    <definedName name="udz_m" localSheetId="42" hidden="1">{"'BZ SA P&amp;l (fORECAST)'!$A$1:$BR$26"}</definedName>
    <definedName name="udz_m" localSheetId="43" hidden="1">{"'BZ SA P&amp;l (fORECAST)'!$A$1:$BR$26"}</definedName>
    <definedName name="udz_m" localSheetId="44" hidden="1">{"'BZ SA P&amp;l (fORECAST)'!$A$1:$BR$26"}</definedName>
    <definedName name="udz_m" localSheetId="45" hidden="1">{"'BZ SA P&amp;l (fORECAST)'!$A$1:$BR$26"}</definedName>
    <definedName name="udz_m" localSheetId="8" hidden="1">{"'BZ SA P&amp;l (fORECAST)'!$A$1:$BR$26"}</definedName>
    <definedName name="udz_m" localSheetId="40" hidden="1">{"'BZ SA P&amp;l (fORECAST)'!$A$1:$BR$26"}</definedName>
    <definedName name="udz_m" hidden="1">{"'BZ SA P&amp;l (fORECAST)'!$A$1:$BR$26"}</definedName>
    <definedName name="Uwagi_i_wyjaśnienia_do_tabeli_Scenariusze___parametry">#REF!</definedName>
    <definedName name="wrn.Bilans._.płatniczy._.1989._.1996." localSheetId="46" hidden="1">{"Bilans płatniczy narastająco",#N/A,TRUE,"Bilans płatniczy narastająco"}</definedName>
    <definedName name="wrn.Bilans._.płatniczy._.1989._.1996." localSheetId="47" hidden="1">{"Bilans płatniczy narastająco",#N/A,TRUE,"Bilans płatniczy narastająco"}</definedName>
    <definedName name="wrn.Bilans._.płatniczy._.1989._.1996." localSheetId="48" hidden="1">{"Bilans płatniczy narastająco",#N/A,TRUE,"Bilans płatniczy narastająco"}</definedName>
    <definedName name="wrn.Bilans._.płatniczy._.1989._.1996." localSheetId="39" hidden="1">{"Bilans płatniczy narastająco",#N/A,TRUE,"Bilans płatniczy narastająco"}</definedName>
    <definedName name="wrn.Bilans._.płatniczy._.1989._.1996." localSheetId="7" hidden="1">{"Bilans płatniczy narastająco",#N/A,TRUE,"Bilans płatniczy narastająco"}</definedName>
    <definedName name="wrn.Bilans._.płatniczy._.1989._.1996." localSheetId="41" hidden="1">{"Bilans płatniczy narastająco",#N/A,TRUE,"Bilans płatniczy narastająco"}</definedName>
    <definedName name="wrn.Bilans._.płatniczy._.1989._.1996." localSheetId="42" hidden="1">{"Bilans płatniczy narastająco",#N/A,TRUE,"Bilans płatniczy narastająco"}</definedName>
    <definedName name="wrn.Bilans._.płatniczy._.1989._.1996." localSheetId="43" hidden="1">{"Bilans płatniczy narastająco",#N/A,TRUE,"Bilans płatniczy narastająco"}</definedName>
    <definedName name="wrn.Bilans._.płatniczy._.1989._.1996." localSheetId="44" hidden="1">{"Bilans płatniczy narastająco",#N/A,TRUE,"Bilans płatniczy narastająco"}</definedName>
    <definedName name="wrn.Bilans._.płatniczy._.1989._.1996." localSheetId="45" hidden="1">{"Bilans płatniczy narastająco",#N/A,TRUE,"Bilans płatniczy narastająco"}</definedName>
    <definedName name="wrn.Bilans._.płatniczy._.1989._.1996." localSheetId="8" hidden="1">{"Bilans płatniczy narastająco",#N/A,TRUE,"Bilans płatniczy narastająco"}</definedName>
    <definedName name="wrn.Bilans._.płatniczy._.1989._.1996." localSheetId="40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46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39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7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3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4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5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8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40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ykres4" localSheetId="46" hidden="1">{"Bilans płatniczy narastająco",#N/A,TRUE,"Bilans płatniczy narastająco"}</definedName>
    <definedName name="Wykres4" localSheetId="47" hidden="1">{"Bilans płatniczy narastająco",#N/A,TRUE,"Bilans płatniczy narastająco"}</definedName>
    <definedName name="Wykres4" localSheetId="48" hidden="1">{"Bilans płatniczy narastająco",#N/A,TRUE,"Bilans płatniczy narastająco"}</definedName>
    <definedName name="Wykres4" localSheetId="39" hidden="1">{"Bilans płatniczy narastająco",#N/A,TRUE,"Bilans płatniczy narastająco"}</definedName>
    <definedName name="Wykres4" localSheetId="7" hidden="1">{"Bilans płatniczy narastająco",#N/A,TRUE,"Bilans płatniczy narastająco"}</definedName>
    <definedName name="Wykres4" localSheetId="41" hidden="1">{"Bilans płatniczy narastająco",#N/A,TRUE,"Bilans płatniczy narastająco"}</definedName>
    <definedName name="Wykres4" localSheetId="42" hidden="1">{"Bilans płatniczy narastająco",#N/A,TRUE,"Bilans płatniczy narastająco"}</definedName>
    <definedName name="Wykres4" localSheetId="43" hidden="1">{"Bilans płatniczy narastająco",#N/A,TRUE,"Bilans płatniczy narastająco"}</definedName>
    <definedName name="Wykres4" localSheetId="44" hidden="1">{"Bilans płatniczy narastająco",#N/A,TRUE,"Bilans płatniczy narastająco"}</definedName>
    <definedName name="Wykres4" localSheetId="45" hidden="1">{"Bilans płatniczy narastająco",#N/A,TRUE,"Bilans płatniczy narastająco"}</definedName>
    <definedName name="Wykres4" localSheetId="8" hidden="1">{"Bilans płatniczy narastająco",#N/A,TRUE,"Bilans płatniczy narastająco"}</definedName>
    <definedName name="Wykres4" localSheetId="40" hidden="1">{"Bilans płatniczy narastająco",#N/A,TRUE,"Bilans płatniczy narastająco"}</definedName>
    <definedName name="Wykres4" hidden="1">{"Bilans płatniczy narastająco",#N/A,TRUE,"Bilans płatniczy narastająco"}</definedName>
    <definedName name="xc3i">#REF!</definedName>
    <definedName name="xc3l">#REF!</definedName>
    <definedName name="xc3r">#REF!</definedName>
    <definedName name="xc4a">#REF!</definedName>
    <definedName name="xc4m">#REF!</definedName>
    <definedName name="xc4r">#REF!</definedName>
    <definedName name="xc4t">#REF!</definedName>
    <definedName name="xc4w">#REF!</definedName>
    <definedName name="xc5b">#REF!</definedName>
    <definedName name="xc6a">#REF!</definedName>
    <definedName name="xc7001i">#REF!</definedName>
    <definedName name="xc7001k">#REF!</definedName>
    <definedName name="xc7001r">#REF!</definedName>
    <definedName name="xc7002r">#REF!</definedName>
    <definedName name="xc760p">#REF!</definedName>
    <definedName name="xc7a">#REF!</definedName>
    <definedName name="xc8002r">#REF!</definedName>
    <definedName name="xc83i">#REF!</definedName>
    <definedName name="xc86p">#REF!</definedName>
    <definedName name="xcc">#REF!</definedName>
    <definedName name="xckz">#REF!</definedName>
    <definedName name="xcna">#REF!</definedName>
    <definedName name="xcnb">#REF!</definedName>
    <definedName name="xcnn">#REF!</definedName>
    <definedName name="xcno">#REF!</definedName>
    <definedName name="xcnon">#REF!</definedName>
    <definedName name="xcnoz">#REF!</definedName>
    <definedName name="xcnt">#REF!</definedName>
    <definedName name="xco">#REF!</definedName>
    <definedName name="xcp">#REF!</definedName>
    <definedName name="xcph">#REF!</definedName>
    <definedName name="xcphi">#REF!</definedName>
    <definedName name="xcpho">#REF!</definedName>
    <definedName name="xcphp">#REF!</definedName>
    <definedName name="xcr">#REF!</definedName>
    <definedName name="xcrc">#REF!</definedName>
    <definedName name="xcrp">#REF!</definedName>
    <definedName name="xcrs">#REF!</definedName>
    <definedName name="xcrw">#REF!</definedName>
    <definedName name="xd3i">#REF!</definedName>
    <definedName name="xd3l">#REF!</definedName>
    <definedName name="xd3r">#REF!</definedName>
    <definedName name="xd4a">#REF!</definedName>
    <definedName name="xd4m">#REF!</definedName>
    <definedName name="xd4r">#REF!</definedName>
    <definedName name="xd4t">#REF!</definedName>
    <definedName name="xd4w">#REF!</definedName>
    <definedName name="xd5b">#REF!</definedName>
    <definedName name="xd6a">#REF!</definedName>
    <definedName name="xd7001i">#REF!</definedName>
    <definedName name="xd7001k">#REF!</definedName>
    <definedName name="xd7001r">#REF!</definedName>
    <definedName name="xd7002r">#REF!</definedName>
    <definedName name="xd760p">#REF!</definedName>
    <definedName name="xd7a">#REF!</definedName>
    <definedName name="xd8002r">#REF!</definedName>
    <definedName name="xd83i">#REF!</definedName>
    <definedName name="xd86p">#REF!</definedName>
    <definedName name="xdc">#REF!</definedName>
    <definedName name="xdkz">#REF!</definedName>
    <definedName name="xdna">#REF!</definedName>
    <definedName name="xdnb">#REF!</definedName>
    <definedName name="xdnn">#REF!</definedName>
    <definedName name="xdno">#REF!</definedName>
    <definedName name="xdnon">#REF!</definedName>
    <definedName name="xdnoz">#REF!</definedName>
    <definedName name="xdnt">#REF!</definedName>
    <definedName name="xdo">#REF!</definedName>
    <definedName name="xdp">#REF!</definedName>
    <definedName name="xdph">#REF!</definedName>
    <definedName name="xdphi">#REF!</definedName>
    <definedName name="xdpho">#REF!</definedName>
    <definedName name="xdphp">#REF!</definedName>
    <definedName name="xdr">#REF!</definedName>
    <definedName name="xdrc">#REF!</definedName>
    <definedName name="xdrp">#REF!</definedName>
    <definedName name="xdrs">#REF!</definedName>
    <definedName name="xdrw">#REF!</definedName>
    <definedName name="xj3i">#REF!</definedName>
    <definedName name="xj3l">#REF!</definedName>
    <definedName name="xj3r">#REF!</definedName>
    <definedName name="xj4a">#REF!</definedName>
    <definedName name="xj4m">#REF!</definedName>
    <definedName name="xj4r">#REF!</definedName>
    <definedName name="xj4t">#REF!</definedName>
    <definedName name="xj4w">#REF!</definedName>
    <definedName name="xj5b">#REF!</definedName>
    <definedName name="xj6a">#REF!</definedName>
    <definedName name="xj7001i">#REF!</definedName>
    <definedName name="xj7001k">#REF!</definedName>
    <definedName name="xj7001r">#REF!</definedName>
    <definedName name="xj7002r">#REF!</definedName>
    <definedName name="xj760p">#REF!</definedName>
    <definedName name="xj7a">#REF!</definedName>
    <definedName name="xj8002r">#REF!</definedName>
    <definedName name="xj83i">#REF!</definedName>
    <definedName name="xj86p">#REF!</definedName>
    <definedName name="xjc">#REF!</definedName>
    <definedName name="xjkz">#REF!</definedName>
    <definedName name="xjna">#REF!</definedName>
    <definedName name="xjnb">#REF!</definedName>
    <definedName name="xjnn">#REF!</definedName>
    <definedName name="xjno">#REF!</definedName>
    <definedName name="xjnon">#REF!</definedName>
    <definedName name="xjnoz">#REF!</definedName>
    <definedName name="xjnt">#REF!</definedName>
    <definedName name="xjo">#REF!</definedName>
    <definedName name="xjp">#REF!</definedName>
    <definedName name="xjph">#REF!</definedName>
    <definedName name="xjphi">#REF!</definedName>
    <definedName name="xjpho">#REF!</definedName>
    <definedName name="xjphp">#REF!</definedName>
    <definedName name="xjr">#REF!</definedName>
    <definedName name="xjrc">#REF!</definedName>
    <definedName name="xjrp">#REF!</definedName>
    <definedName name="xjrs">#REF!</definedName>
    <definedName name="xjrw">#REF!</definedName>
    <definedName name="xjz3">#REF!</definedName>
    <definedName name="xp3i">#REF!</definedName>
    <definedName name="xp3l">#REF!</definedName>
    <definedName name="xp3r">#REF!</definedName>
    <definedName name="xp4a">#REF!</definedName>
    <definedName name="xp4m">#REF!</definedName>
    <definedName name="xp4r">#REF!</definedName>
    <definedName name="xp4t">#REF!</definedName>
    <definedName name="xp4w">#REF!</definedName>
    <definedName name="xp5b">#REF!</definedName>
    <definedName name="xp6a">#REF!</definedName>
    <definedName name="xp7001i">#REF!</definedName>
    <definedName name="xp7001k">#REF!</definedName>
    <definedName name="xp7001r">#REF!</definedName>
    <definedName name="xp7002r">#REF!</definedName>
    <definedName name="xp760p">#REF!</definedName>
    <definedName name="xp7a">#REF!</definedName>
    <definedName name="xp8002r">#REF!</definedName>
    <definedName name="xp83i">#REF!</definedName>
    <definedName name="xp86p">#REF!</definedName>
    <definedName name="xpc">#REF!</definedName>
    <definedName name="xpkz">#REF!</definedName>
    <definedName name="xpna">#REF!</definedName>
    <definedName name="xpnb">#REF!</definedName>
    <definedName name="xpnn">#REF!</definedName>
    <definedName name="xpno">#REF!</definedName>
    <definedName name="xpnon">#REF!</definedName>
    <definedName name="xpnoz">#REF!</definedName>
    <definedName name="xpnt">#REF!</definedName>
    <definedName name="xpo">#REF!</definedName>
    <definedName name="xpp">#REF!</definedName>
    <definedName name="xpph">#REF!</definedName>
    <definedName name="xpphi">#REF!</definedName>
    <definedName name="xppho">#REF!</definedName>
    <definedName name="xpphp">#REF!</definedName>
    <definedName name="xpphs">#REF!</definedName>
    <definedName name="xpr">#REF!</definedName>
    <definedName name="xprc">#REF!</definedName>
    <definedName name="xprp">#REF!</definedName>
    <definedName name="xprs">#REF!</definedName>
    <definedName name="xprw">#REF!</definedName>
    <definedName name="xpz3">#REF!</definedName>
    <definedName name="xt3i">#REF!</definedName>
    <definedName name="xt3l">#REF!</definedName>
    <definedName name="xt3r">#REF!</definedName>
    <definedName name="xt4a">#REF!</definedName>
    <definedName name="xt4m">#REF!</definedName>
    <definedName name="xt4r">#REF!</definedName>
    <definedName name="xt4t">#REF!</definedName>
    <definedName name="xt4w">#REF!</definedName>
    <definedName name="xt5b">#REF!</definedName>
    <definedName name="xt6a">#REF!</definedName>
    <definedName name="xt7001i">#REF!</definedName>
    <definedName name="xt7001k">#REF!</definedName>
    <definedName name="xt7001r">#REF!</definedName>
    <definedName name="xt7002r">#REF!</definedName>
    <definedName name="xt760p">#REF!</definedName>
    <definedName name="xt7a">#REF!</definedName>
    <definedName name="xt8002r">#REF!</definedName>
    <definedName name="xt83i">#REF!</definedName>
    <definedName name="xt86p">#REF!</definedName>
    <definedName name="xtc">#REF!</definedName>
    <definedName name="xtkz">#REF!</definedName>
    <definedName name="xtna">#REF!</definedName>
    <definedName name="xtnb">#REF!</definedName>
    <definedName name="xtnn">#REF!</definedName>
    <definedName name="xtno">#REF!</definedName>
    <definedName name="xtnon">#REF!</definedName>
    <definedName name="xtnoz">#REF!</definedName>
    <definedName name="xtnt">#REF!</definedName>
    <definedName name="xto">#REF!</definedName>
    <definedName name="xtp">#REF!</definedName>
    <definedName name="xtph">#REF!</definedName>
    <definedName name="xtphi">#REF!</definedName>
    <definedName name="xtpho">#REF!</definedName>
    <definedName name="xtphp">#REF!</definedName>
    <definedName name="xtr">#REF!</definedName>
    <definedName name="xtrc">#REF!</definedName>
    <definedName name="xtrp">#REF!</definedName>
    <definedName name="xtrs">#REF!</definedName>
    <definedName name="xtrw">#REF!</definedName>
    <definedName name="xtz3">#REF!</definedName>
    <definedName name="yz" localSheetId="46" hidden="1">{"'BZ SA P&amp;l (fORECAST)'!$A$1:$BR$26"}</definedName>
    <definedName name="yz" localSheetId="47" hidden="1">{"'BZ SA P&amp;l (fORECAST)'!$A$1:$BR$26"}</definedName>
    <definedName name="yz" localSheetId="48" hidden="1">{"'BZ SA P&amp;l (fORECAST)'!$A$1:$BR$26"}</definedName>
    <definedName name="yz" localSheetId="39" hidden="1">{"'BZ SA P&amp;l (fORECAST)'!$A$1:$BR$26"}</definedName>
    <definedName name="yz" localSheetId="7" hidden="1">{"'BZ SA P&amp;l (fORECAST)'!$A$1:$BR$26"}</definedName>
    <definedName name="yz" localSheetId="41" hidden="1">{"'BZ SA P&amp;l (fORECAST)'!$A$1:$BR$26"}</definedName>
    <definedName name="yz" localSheetId="42" hidden="1">{"'BZ SA P&amp;l (fORECAST)'!$A$1:$BR$26"}</definedName>
    <definedName name="yz" localSheetId="43" hidden="1">{"'BZ SA P&amp;l (fORECAST)'!$A$1:$BR$26"}</definedName>
    <definedName name="yz" localSheetId="44" hidden="1">{"'BZ SA P&amp;l (fORECAST)'!$A$1:$BR$26"}</definedName>
    <definedName name="yz" localSheetId="45" hidden="1">{"'BZ SA P&amp;l (fORECAST)'!$A$1:$BR$26"}</definedName>
    <definedName name="yz" localSheetId="8" hidden="1">{"'BZ SA P&amp;l (fORECAST)'!$A$1:$BR$26"}</definedName>
    <definedName name="yz" localSheetId="40" hidden="1">{"'BZ SA P&amp;l (fORECAST)'!$A$1:$BR$26"}</definedName>
    <definedName name="yz" hidden="1">{"'BZ SA P&amp;l (fORECAST)'!$A$1:$BR$26"}</definedName>
    <definedName name="z" localSheetId="46" hidden="1">{"'BZ SA P&amp;l (fORECAST)'!$A$1:$BR$26"}</definedName>
    <definedName name="z" localSheetId="47" hidden="1">{"'BZ SA P&amp;l (fORECAST)'!$A$1:$BR$26"}</definedName>
    <definedName name="z" localSheetId="48" hidden="1">{"'BZ SA P&amp;l (fORECAST)'!$A$1:$BR$26"}</definedName>
    <definedName name="z" localSheetId="39" hidden="1">{"'BZ SA P&amp;l (fORECAST)'!$A$1:$BR$26"}</definedName>
    <definedName name="z" localSheetId="7" hidden="1">{"'BZ SA P&amp;l (fORECAST)'!$A$1:$BR$26"}</definedName>
    <definedName name="z" localSheetId="41" hidden="1">{"'BZ SA P&amp;l (fORECAST)'!$A$1:$BR$26"}</definedName>
    <definedName name="z" localSheetId="42" hidden="1">{"'BZ SA P&amp;l (fORECAST)'!$A$1:$BR$26"}</definedName>
    <definedName name="z" localSheetId="43" hidden="1">{"'BZ SA P&amp;l (fORECAST)'!$A$1:$BR$26"}</definedName>
    <definedName name="z" localSheetId="44" hidden="1">{"'BZ SA P&amp;l (fORECAST)'!$A$1:$BR$26"}</definedName>
    <definedName name="z" localSheetId="45" hidden="1">{"'BZ SA P&amp;l (fORECAST)'!$A$1:$BR$26"}</definedName>
    <definedName name="z" localSheetId="8" hidden="1">{"'BZ SA P&amp;l (fORECAST)'!$A$1:$BR$26"}</definedName>
    <definedName name="z" localSheetId="40" hidden="1">{"'BZ SA P&amp;l (fORECAST)'!$A$1:$BR$26"}</definedName>
    <definedName name="z" hidden="1">{"'BZ SA P&amp;l (fORECAST)'!$A$1:$BR$26"}</definedName>
    <definedName name="Z_FA69919D_DCBB_46D3_BC60_A39B8788200A_.wvu.Cols" localSheetId="46" hidden="1">#REF!</definedName>
    <definedName name="Z_FA69919D_DCBB_46D3_BC60_A39B8788200A_.wvu.Cols" localSheetId="47" hidden="1">#REF!</definedName>
    <definedName name="Z_FA69919D_DCBB_46D3_BC60_A39B8788200A_.wvu.Cols" localSheetId="48" hidden="1">#REF!</definedName>
    <definedName name="Z_FA69919D_DCBB_46D3_BC60_A39B8788200A_.wvu.Cols" localSheetId="12" hidden="1">#REF!</definedName>
    <definedName name="Z_FA69919D_DCBB_46D3_BC60_A39B8788200A_.wvu.Cols" localSheetId="39" hidden="1">#REF!</definedName>
    <definedName name="Z_FA69919D_DCBB_46D3_BC60_A39B8788200A_.wvu.Cols" localSheetId="7" hidden="1">#REF!</definedName>
    <definedName name="Z_FA69919D_DCBB_46D3_BC60_A39B8788200A_.wvu.Cols" localSheetId="41" hidden="1">#REF!</definedName>
    <definedName name="Z_FA69919D_DCBB_46D3_BC60_A39B8788200A_.wvu.Cols" localSheetId="42" hidden="1">#REF!</definedName>
    <definedName name="Z_FA69919D_DCBB_46D3_BC60_A39B8788200A_.wvu.Cols" localSheetId="43" hidden="1">#REF!</definedName>
    <definedName name="Z_FA69919D_DCBB_46D3_BC60_A39B8788200A_.wvu.Cols" localSheetId="44" hidden="1">#REF!</definedName>
    <definedName name="Z_FA69919D_DCBB_46D3_BC60_A39B8788200A_.wvu.Cols" localSheetId="45" hidden="1">#REF!</definedName>
    <definedName name="Z_FA69919D_DCBB_46D3_BC60_A39B8788200A_.wvu.Cols" localSheetId="8" hidden="1">#REF!</definedName>
    <definedName name="Z_FA69919D_DCBB_46D3_BC60_A39B8788200A_.wvu.Cols" localSheetId="40" hidden="1">#REF!</definedName>
    <definedName name="Z_FA69919D_DCBB_46D3_BC60_A39B8788200A_.wvu.Cols" hidden="1">#REF!</definedName>
    <definedName name="zzzzzzzzzzzzzzzzz" localSheetId="46" hidden="1">{"'BZ SA P&amp;l (fORECAST)'!$A$1:$BR$26"}</definedName>
    <definedName name="zzzzzzzzzzzzzzzzz" localSheetId="47" hidden="1">{"'BZ SA P&amp;l (fORECAST)'!$A$1:$BR$26"}</definedName>
    <definedName name="zzzzzzzzzzzzzzzzz" localSheetId="48" hidden="1">{"'BZ SA P&amp;l (fORECAST)'!$A$1:$BR$26"}</definedName>
    <definedName name="zzzzzzzzzzzzzzzzz" localSheetId="39" hidden="1">{"'BZ SA P&amp;l (fORECAST)'!$A$1:$BR$26"}</definedName>
    <definedName name="zzzzzzzzzzzzzzzzz" localSheetId="7" hidden="1">{"'BZ SA P&amp;l (fORECAST)'!$A$1:$BR$26"}</definedName>
    <definedName name="zzzzzzzzzzzzzzzzz" localSheetId="41" hidden="1">{"'BZ SA P&amp;l (fORECAST)'!$A$1:$BR$26"}</definedName>
    <definedName name="zzzzzzzzzzzzzzzzz" localSheetId="42" hidden="1">{"'BZ SA P&amp;l (fORECAST)'!$A$1:$BR$26"}</definedName>
    <definedName name="zzzzzzzzzzzzzzzzz" localSheetId="43" hidden="1">{"'BZ SA P&amp;l (fORECAST)'!$A$1:$BR$26"}</definedName>
    <definedName name="zzzzzzzzzzzzzzzzz" localSheetId="44" hidden="1">{"'BZ SA P&amp;l (fORECAST)'!$A$1:$BR$26"}</definedName>
    <definedName name="zzzzzzzzzzzzzzzzz" localSheetId="45" hidden="1">{"'BZ SA P&amp;l (fORECAST)'!$A$1:$BR$26"}</definedName>
    <definedName name="zzzzzzzzzzzzzzzzz" localSheetId="8" hidden="1">{"'BZ SA P&amp;l (fORECAST)'!$A$1:$BR$26"}</definedName>
    <definedName name="zzzzzzzzzzzzzzzzz" localSheetId="40" hidden="1">{"'BZ SA P&amp;l (fORECAST)'!$A$1:$BR$26"}</definedName>
    <definedName name="zzzzzzzzzzzzzzzzz" hidden="1">{"'BZ SA P&amp;l (fORECAST)'!$A$1:$BR$26"}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6" l="1"/>
  <c r="E25" i="16" l="1"/>
  <c r="I35" i="110"/>
  <c r="H35" i="110"/>
  <c r="E37" i="110"/>
  <c r="H37" i="110"/>
  <c r="F37" i="110" l="1"/>
  <c r="G37" i="110"/>
  <c r="I37" i="110"/>
  <c r="F32" i="110" l="1"/>
  <c r="G32" i="110"/>
  <c r="H32" i="110"/>
  <c r="I32" i="110"/>
  <c r="E32" i="110"/>
  <c r="F31" i="110"/>
  <c r="G31" i="110"/>
  <c r="H31" i="110"/>
  <c r="I31" i="110"/>
  <c r="E31" i="110"/>
  <c r="F30" i="110"/>
  <c r="G30" i="110"/>
  <c r="H30" i="110"/>
  <c r="I30" i="110"/>
  <c r="E30" i="110"/>
  <c r="E29" i="110"/>
  <c r="E28" i="110"/>
  <c r="F26" i="110"/>
  <c r="G26" i="110"/>
  <c r="H26" i="110"/>
  <c r="I26" i="110"/>
  <c r="E26" i="110"/>
  <c r="E25" i="110"/>
  <c r="F29" i="110"/>
  <c r="G29" i="110"/>
  <c r="H29" i="110"/>
  <c r="I29" i="110"/>
  <c r="J10" i="31" l="1"/>
  <c r="I10" i="31"/>
  <c r="H10" i="31"/>
  <c r="G10" i="31"/>
  <c r="F10" i="31"/>
  <c r="E10" i="31"/>
  <c r="I28" i="110"/>
  <c r="H28" i="110"/>
  <c r="G28" i="110"/>
  <c r="F28" i="110"/>
  <c r="I25" i="110"/>
  <c r="H25" i="110"/>
  <c r="G25" i="110"/>
  <c r="F25" i="110"/>
  <c r="G21" i="10"/>
  <c r="F18" i="10"/>
  <c r="F17" i="10"/>
  <c r="F16" i="10"/>
  <c r="I12" i="10"/>
  <c r="I21" i="10" s="1"/>
  <c r="F12" i="10"/>
  <c r="F21" i="10" s="1"/>
  <c r="E12" i="10"/>
  <c r="E21" i="10" s="1"/>
  <c r="H12" i="10" l="1"/>
  <c r="H21" i="10" s="1"/>
  <c r="B17" i="16"/>
  <c r="C17" i="16" s="1"/>
  <c r="B14" i="16"/>
  <c r="C14" i="16" s="1"/>
  <c r="B11" i="16"/>
  <c r="C11" i="16" s="1"/>
</calcChain>
</file>

<file path=xl/sharedStrings.xml><?xml version="1.0" encoding="utf-8"?>
<sst xmlns="http://schemas.openxmlformats.org/spreadsheetml/2006/main" count="3684" uniqueCount="1326">
  <si>
    <t>Lp.</t>
  </si>
  <si>
    <t>Tabela</t>
  </si>
  <si>
    <t>1.</t>
  </si>
  <si>
    <t>EU OV1 – Przegląd łącznych kwot ekspozycji na ryzyko</t>
  </si>
  <si>
    <t>I</t>
  </si>
  <si>
    <t>2.</t>
  </si>
  <si>
    <t>EU KM1 – Najważniejsze wskaźniki</t>
  </si>
  <si>
    <t>3.</t>
  </si>
  <si>
    <t>4.</t>
  </si>
  <si>
    <t>5.</t>
  </si>
  <si>
    <t>6.</t>
  </si>
  <si>
    <t>7.</t>
  </si>
  <si>
    <t>8.</t>
  </si>
  <si>
    <t>EU LI1 – Różnice między rachunkowym a ostrożnościowym zakresem konsolidacji oraz przyporządkowanie kategorii sprawozdań finansowych do kategorii ryzyka regulacyjnego</t>
  </si>
  <si>
    <t>V</t>
  </si>
  <si>
    <t>9.</t>
  </si>
  <si>
    <t xml:space="preserve">EU LI2 – Główne źródła różnic między regulacyjnymi kwotami ekspozycji a wartościami bilansowymi w sprawozdaniach finansowych </t>
  </si>
  <si>
    <t>10.</t>
  </si>
  <si>
    <t xml:space="preserve">EU LI3 – Zarys różnic w zakresach konsolidacji (każdego podmiotu) </t>
  </si>
  <si>
    <t>11.</t>
  </si>
  <si>
    <t>12.</t>
  </si>
  <si>
    <t>13.</t>
  </si>
  <si>
    <t>EU PV1 - Prudent valuation adjustments (PVA)</t>
  </si>
  <si>
    <t>14.</t>
  </si>
  <si>
    <t>EU CC1 – Struktura regulacyjnych funduszy własnych</t>
  </si>
  <si>
    <t>VII</t>
  </si>
  <si>
    <t>15.</t>
  </si>
  <si>
    <t>EU CC2 – Uzgodnienie regulacyjnych funduszy własnych z bilansem w zbadanym sprawozdaniu finansowym</t>
  </si>
  <si>
    <t>16.</t>
  </si>
  <si>
    <t>EU CCA: Główne cechy regulacyjnych instrumentów funduszy własnych i instrumentów zobowiązań kwalifikowalnych</t>
  </si>
  <si>
    <t>17.</t>
  </si>
  <si>
    <t>18.</t>
  </si>
  <si>
    <t>19.</t>
  </si>
  <si>
    <t>EU LR1 – LRSum: Zestawienie dotyczące uzgodnienia aktywów księgowych i ekspozycji wskaźnika dźwigni</t>
  </si>
  <si>
    <t>XI</t>
  </si>
  <si>
    <t>20.</t>
  </si>
  <si>
    <t>EU LR2 – LRCom: Wspólne ujawnianie wskaźnika dźwigni</t>
  </si>
  <si>
    <t>21.</t>
  </si>
  <si>
    <t>EU LR3 – LRSpl: Podział ekspozycji bilansowych (z wyłączeniem instrumentów pochodnych, transakcji finansowanych z użyciem papierów wartościowych (SFT) i ekspozycji wyłączonych)</t>
  </si>
  <si>
    <t>22.</t>
  </si>
  <si>
    <t>23.</t>
  </si>
  <si>
    <t>XIII</t>
  </si>
  <si>
    <t>24.</t>
  </si>
  <si>
    <t>EU LIQ1 – Informacje ilościowe na temat wskaźnika pokrycia wypływów netto</t>
  </si>
  <si>
    <t>25.</t>
  </si>
  <si>
    <t>26.</t>
  </si>
  <si>
    <t xml:space="preserve">EU LIQ2: Wskaźnik stabilnego finansowania netto </t>
  </si>
  <si>
    <t>27.</t>
  </si>
  <si>
    <t>XV</t>
  </si>
  <si>
    <t>28.</t>
  </si>
  <si>
    <t>29.</t>
  </si>
  <si>
    <t>EU CR1: Ekspozycje obsługiwane i nieobsługiwane oraz powiązane rezerwy</t>
  </si>
  <si>
    <t>30.</t>
  </si>
  <si>
    <t>EU CR1-A: Termin zapadalności ekspozycji</t>
  </si>
  <si>
    <t>31.</t>
  </si>
  <si>
    <t>EU CR2: Zmiany stanu nieobsługiwanych kredytów i zaliczek</t>
  </si>
  <si>
    <t>32.</t>
  </si>
  <si>
    <t>EU CR2a: Zmiany stanu nieobsługiwanych kredytów i zaliczek oraz powiązanych skumulowanych odzyskanych kwot netto</t>
  </si>
  <si>
    <t>33.</t>
  </si>
  <si>
    <t>EU CQ1: Jakość kredytowa ekspozycji restrukturyzowanych</t>
  </si>
  <si>
    <t>34.</t>
  </si>
  <si>
    <t>EU CQ2: Jakość działań restrukturyzacyjnych</t>
  </si>
  <si>
    <t>35.</t>
  </si>
  <si>
    <t>EU CQ3: Jakość kredytowa przeterminowanych ekspozycji obsługiwanych i nieobsługiwanych w podziale według liczby dni przeterminowania</t>
  </si>
  <si>
    <t>36.</t>
  </si>
  <si>
    <t>37.</t>
  </si>
  <si>
    <t>EU CQ5: Jakość kredytowa kredytów i zaliczek według branż</t>
  </si>
  <si>
    <t>38.</t>
  </si>
  <si>
    <t xml:space="preserve">EU CQ6: Wycena zabezpieczenia – kredyty i zaliczki </t>
  </si>
  <si>
    <t>39.</t>
  </si>
  <si>
    <t xml:space="preserve">EU CQ7: Zabezpieczenia uzyskane przez przejęcie i postępowania egzekucyjne </t>
  </si>
  <si>
    <t>40.</t>
  </si>
  <si>
    <t>EU CQ8: Zabezpieczenia uzyskane przez przejęcie i postępowania egzekucyjne – w podziale według analiz analogicznych</t>
  </si>
  <si>
    <t>41.</t>
  </si>
  <si>
    <t>XVII</t>
  </si>
  <si>
    <t>42.</t>
  </si>
  <si>
    <t>EU CR3 – Przegląd technik ograniczania ryzyka kredytowego:  Ujawnianie informacji na temat stosowania technik ograniczania ryzyka kredytowego</t>
  </si>
  <si>
    <t>43.</t>
  </si>
  <si>
    <t>XIX</t>
  </si>
  <si>
    <t>44.</t>
  </si>
  <si>
    <t>EU CR4 – Metoda standardowa – Ekspozycja na ryzyko kredytowe i skutki ograniczania ryzyka kredytowego</t>
  </si>
  <si>
    <t>45.</t>
  </si>
  <si>
    <t>EU CR5 – Metoda standardowa</t>
  </si>
  <si>
    <t>46.</t>
  </si>
  <si>
    <t>XXV</t>
  </si>
  <si>
    <t>EU CCR1 – Analiza ekspozycji na ryzyko kredytowe kontrahenta (CCR) według metody</t>
  </si>
  <si>
    <t>EU CCR2 – Transakcje podlegające wymogom w zakresie funduszy własnych z tytułu ryzyka związanego z korektą wyceny kredytowej</t>
  </si>
  <si>
    <t>EU CCR3 – Metoda standardowa – ekspozycje na ryzyko kredytowe kontrahenta (CCR) według regulacyjnych kategorii ekspozycji i wag ryzyka</t>
  </si>
  <si>
    <t>EU CCR5 – Struktura zabezpieczenia dla ekspozycji na ryzyko kredytowe kontrahenta (CCR)</t>
  </si>
  <si>
    <t>EU CCR6 – Ekspozycje z tytułu kredytowych instrumentów pochodnych</t>
  </si>
  <si>
    <t>EU CCR8 – Ekspozycje wobec kontrahentów centralnych</t>
  </si>
  <si>
    <t>XXIX</t>
  </si>
  <si>
    <t>EU MR1 – Ryzyko rynkowe w ramach metody standardowej</t>
  </si>
  <si>
    <t>XXXI</t>
  </si>
  <si>
    <t>EU OR1 – Wymogi w zakresie funduszy własnych z tytułu ryzyka operacyjnego i kwoty ekspozycji ważonych ryzykiem</t>
  </si>
  <si>
    <t>XXXIII</t>
  </si>
  <si>
    <t xml:space="preserve">EU REM1 – Wynagrodzenie przyznane za dany rok obrachunkowy </t>
  </si>
  <si>
    <t>EU REM2 – Płatności specjalne na rzecz pracowników, których działalność zawodowa ma istotny wpływ na profil ryzyka instytucji (określony personel)</t>
  </si>
  <si>
    <t xml:space="preserve">EU REM3 – Wynagrodzenie odroczone </t>
  </si>
  <si>
    <t>EU REM4 – Wynagrodzenie w wysokości co najmniej 1 mln EUR rocznie</t>
  </si>
  <si>
    <t>EU REM5 – Informacje na temat wynagrodzenia pracowników, których działalność zawodowa ma istotny wpływ na profil ryzyka instytucji (określony personel)</t>
  </si>
  <si>
    <t>EU AE1 – Aktywa obciążone i aktywa wolne od obciążeń</t>
  </si>
  <si>
    <t>XXXV</t>
  </si>
  <si>
    <t>EU AE2 – Otrzymane zabezpieczenia i wyemitowane własne dłużne papiery wartościowe</t>
  </si>
  <si>
    <t>EU AE3 – Źródła obciążenia</t>
  </si>
  <si>
    <t>Łączne kwoty ekspozycji na ryzyko</t>
  </si>
  <si>
    <t>Łączne wymogi w zakresie funduszy własnych</t>
  </si>
  <si>
    <t>a</t>
  </si>
  <si>
    <t>b</t>
  </si>
  <si>
    <t>c</t>
  </si>
  <si>
    <t>Ryzyko kredytowe (z wyłączeniem ryzyka kredytowego kontrahenta)</t>
  </si>
  <si>
    <t xml:space="preserve">   W tym metoda standardowa </t>
  </si>
  <si>
    <t xml:space="preserve">   W tym podstawowa metoda IRB (F-IRB) </t>
  </si>
  <si>
    <t xml:space="preserve">   W tym metoda klasyfikacji</t>
  </si>
  <si>
    <t>EU-4a</t>
  </si>
  <si>
    <t xml:space="preserve">   W tym instrumenty kapitałowe według uproszczonej metody ważenia ryzykiem</t>
  </si>
  <si>
    <t xml:space="preserve">   W tym zaawansowana metoda IRB (A-IRB) </t>
  </si>
  <si>
    <t xml:space="preserve">Ryzyko kredytowe kontrahenta – CCR </t>
  </si>
  <si>
    <t xml:space="preserve">   W tym metoda modeli wewnętrznych (IMM)</t>
  </si>
  <si>
    <t>EU-8a</t>
  </si>
  <si>
    <t xml:space="preserve">   W tym ekspozycje wobec kontrahenta centralnego</t>
  </si>
  <si>
    <t>EU-8b</t>
  </si>
  <si>
    <t xml:space="preserve">   W tym korekta wyceny kredytowej – CVA</t>
  </si>
  <si>
    <t xml:space="preserve">   W tym pozostałe CCR</t>
  </si>
  <si>
    <t>Nie dotyczy</t>
  </si>
  <si>
    <t xml:space="preserve">Ryzyko rozliczenia </t>
  </si>
  <si>
    <t>Ekspozycje sekurytyzacyjne w portfelu bankowym (po zastosowaniu pułapu)</t>
  </si>
  <si>
    <t xml:space="preserve">   W tym metoda SEC-IRBA </t>
  </si>
  <si>
    <t xml:space="preserve">   W tym SEC-ERBA (w tym IAA)</t>
  </si>
  <si>
    <t xml:space="preserve">   W tym metoda SEC-SA </t>
  </si>
  <si>
    <t>EU-19a</t>
  </si>
  <si>
    <t xml:space="preserve">   W tym 1250 % RW/odliczenie</t>
  </si>
  <si>
    <t>Ryzyko pozycji, ryzyko walutowe i ryzyko cen towarów (ryzyko rynkowe)</t>
  </si>
  <si>
    <t xml:space="preserve">   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</si>
  <si>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</si>
  <si>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</si>
  <si>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</si>
  <si>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</si>
  <si>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</si>
  <si>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</si>
  <si>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 xml:space="preserve">W tym metoda standardowa </t>
  </si>
  <si>
    <t>EU-23c</t>
  </si>
  <si>
    <t xml:space="preserve">W tym metoda zaawansowanego pomiaru </t>
  </si>
  <si>
    <t>Kwoty poniżej progów odliczeń
(podlegające wadze ryzyka równej 250 %)</t>
  </si>
  <si>
    <t>Ogółem</t>
  </si>
  <si>
    <t>d</t>
  </si>
  <si>
    <t>e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</si>
  <si>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</si>
  <si>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</si>
  <si>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</si>
  <si>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</si>
  <si>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</si>
  <si>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Łączna kwota ekspozycji na ryzyko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</si>
  <si>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</si>
  <si>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</si>
  <si>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</si>
  <si>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</si>
  <si>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</si>
  <si>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</si>
  <si>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t xml:space="preserve">Dodatkowe wymogi w zakresie funduszy własnych w celu uwzględnienia ryzyka innego niż ryzyko nadmiernej dźwigni (%) </t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</si>
  <si>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</si>
  <si>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</si>
  <si>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</si>
  <si>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</si>
  <si>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</si>
  <si>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</si>
  <si>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</si>
  <si>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</si>
  <si>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</si>
  <si>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</si>
  <si>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</si>
  <si>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</si>
  <si>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</si>
  <si>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</si>
  <si>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</si>
  <si>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</si>
  <si>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</si>
  <si>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</si>
  <si>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</si>
  <si>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</si>
  <si>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</si>
  <si>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</si>
  <si>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t>Dodatkowe wymogi w zakresie funduszy własnych w celu uwzględnienia ryzyka nadmiernej dźwigni finansowej (jako odsetek miary ekspozycji całkowitej)</t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</si>
  <si>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</si>
  <si>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</si>
  <si>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</si>
  <si>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</si>
  <si>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</si>
  <si>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Bufor wskaźnika dźwigni i łączny wymóg w zakresie wskaźnika dźwigni (jako odsetek miary ekspozycji całkowitej)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</si>
  <si>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</si>
  <si>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</si>
  <si>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</si>
  <si>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</si>
  <si>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</si>
  <si>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</si>
  <si>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</si>
  <si>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</si>
  <si>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</si>
  <si>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</si>
  <si>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</si>
  <si>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</si>
  <si>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</si>
  <si>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</si>
  <si>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</si>
  <si>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</si>
  <si>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Wartość ekspozycji</t>
  </si>
  <si>
    <t>Kwota ekspozycji na ryzyko</t>
  </si>
  <si>
    <t>a)</t>
  </si>
  <si>
    <t>b)</t>
  </si>
  <si>
    <t>d)</t>
  </si>
  <si>
    <t>e)</t>
  </si>
  <si>
    <t>c)</t>
  </si>
  <si>
    <t>f</t>
  </si>
  <si>
    <t>g</t>
  </si>
  <si>
    <t xml:space="preserve"> </t>
  </si>
  <si>
    <t>Wartości bilansowe wykazywane w publikowanych sprawozdaniach finansowych</t>
  </si>
  <si>
    <t>Wartości bilansowe wchodzące w zakres konsolidacji ostrożnościowej</t>
  </si>
  <si>
    <t>Wartości bilansowe pozycji</t>
  </si>
  <si>
    <t>podlegające ramom ryzyka kredytowego</t>
  </si>
  <si>
    <t xml:space="preserve">podlegające ramom ryzyka kredytowego kontrahenta </t>
  </si>
  <si>
    <t>podlegające ramom sekurytyzacji</t>
  </si>
  <si>
    <t>podlegające ramom ryzyka rynkowego</t>
  </si>
  <si>
    <t>niepodlegające wymogom w zakresie funduszy własnych lub podlegające odliczeniu od funduszy własnych</t>
  </si>
  <si>
    <t>Podział według klas aktywów zgodnie z bilansem w opublikowanym sprawozdaniu finansowym</t>
  </si>
  <si>
    <t>Podział według klas zobowiązań zgodnie z bilansem w opublikowanym sprawozdaniu finansowym</t>
  </si>
  <si>
    <t xml:space="preserve">Pozycje podlegające </t>
  </si>
  <si>
    <t>Kwota wartości bilansowej aktywów wchodzących w zakres konsolidacji ostrożnościowej (zgodnie ze wzorem LI1)</t>
  </si>
  <si>
    <t>Kwota wartości bilansowej zobowiązań wchodzących w zakres konsolidacji ostrożnościowej (zgodnie ze wzorem LI1)</t>
  </si>
  <si>
    <t>Kwota całkowita netto w zakresie konsolidacji ostrożnościowej</t>
  </si>
  <si>
    <t>Kwoty pozabilansowe</t>
  </si>
  <si>
    <t xml:space="preserve">Różnice w wycenach </t>
  </si>
  <si>
    <t>Różnice wynikające z różnych zasad kompensacji, innych niż uwzględnione w wierszu 2</t>
  </si>
  <si>
    <t>Różnice wynikające z uwzględnienia rezerw</t>
  </si>
  <si>
    <t>Różnice wynikające z zastosowania technik ograniczania ryzyka kredytowego</t>
  </si>
  <si>
    <t>Różnice wynikające ze współczynników konwersji kredytowej</t>
  </si>
  <si>
    <t>Różnice wynikające z sekurytyzacji z przeniesieniem ryzyka</t>
  </si>
  <si>
    <t>Inne różnice</t>
  </si>
  <si>
    <t>Kwoty ekspozycji ujmowane do celów regulacyjnych</t>
  </si>
  <si>
    <t>h</t>
  </si>
  <si>
    <t>Nazwa podmiotu</t>
  </si>
  <si>
    <t>Metoda konsolidacji rachunkowości</t>
  </si>
  <si>
    <t>Metoda konsolidacji ostrożnościowej</t>
  </si>
  <si>
    <t>Opis podmiotu</t>
  </si>
  <si>
    <t>Pełna konsolidacja</t>
  </si>
  <si>
    <t>Konsolidacja metodą proporcjonalną</t>
  </si>
  <si>
    <t>Metoda praw własności</t>
  </si>
  <si>
    <t>Nie są skonsolidowane i nie są odliczone od kapitału</t>
  </si>
  <si>
    <t>Odliczone</t>
  </si>
  <si>
    <t>EU e1</t>
  </si>
  <si>
    <t>EU e2</t>
  </si>
  <si>
    <t>Kategoria ryzyka</t>
  </si>
  <si>
    <t>AVA na poziomie kategorii - Niepewność wyceny</t>
  </si>
  <si>
    <t>Razem na poziomie kategorii po dywersyfikacji</t>
  </si>
  <si>
    <t>AVA na poziomie kategorii</t>
  </si>
  <si>
    <t>Ekspozycje kapitałowe</t>
  </si>
  <si>
    <t>Stopy procentowe</t>
  </si>
  <si>
    <t>Kurs walutowy</t>
  </si>
  <si>
    <t>Ryzyko kredytowe</t>
  </si>
  <si>
    <t>Towary</t>
  </si>
  <si>
    <t>AVA z tytułu niezrealizowanych marż kredytowych</t>
  </si>
  <si>
    <t>AVA z tytułu kosztów inwestycji i finansowania</t>
  </si>
  <si>
    <t>W tym: Metoda podstawowa razem w portfelu handlowym</t>
  </si>
  <si>
    <t>W tym: Metoda podstawowa razem w portfelu bankowym</t>
  </si>
  <si>
    <t>Niepewność dotycząca cen rynkowych</t>
  </si>
  <si>
    <t>Koszty zamknięcia</t>
  </si>
  <si>
    <t>Pozycje o dużej koncentracji</t>
  </si>
  <si>
    <t>Przedterminowe rozwiązanie umowy</t>
  </si>
  <si>
    <t>Ryzyko modelu</t>
  </si>
  <si>
    <t>Ryzyko operacyjne</t>
  </si>
  <si>
    <t>Przyszłe koszty administracyjne</t>
  </si>
  <si>
    <t>Łączna kwota dodatkowych korekt wyceny (AVA)</t>
  </si>
  <si>
    <t xml:space="preserve"> a)</t>
  </si>
  <si>
    <t xml:space="preserve">  b)</t>
  </si>
  <si>
    <t>Kwoty</t>
  </si>
  <si>
    <t>Źródło w oparciu o numery/litery referencyjne bilansu skonsolidowanego w ramach regulacyjnego zakresu konsolidacji 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</si>
  <si>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</si>
  <si>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</si>
  <si>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     w tym: instrument typu 1</t>
  </si>
  <si>
    <t xml:space="preserve">     w tym: instrument typu 2</t>
  </si>
  <si>
    <t xml:space="preserve">     w tym: instrument typu 3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</si>
  <si>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</si>
  <si>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</si>
  <si>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</si>
  <si>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</si>
  <si>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</si>
  <si>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</si>
  <si>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</si>
  <si>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</si>
  <si>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</si>
  <si>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</si>
  <si>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</si>
  <si>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</si>
  <si>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</si>
  <si>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</si>
  <si>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</si>
  <si>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</si>
  <si>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</si>
  <si>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</si>
  <si>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</si>
  <si>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</si>
  <si>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</si>
  <si>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</si>
  <si>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</si>
  <si>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</si>
  <si>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</si>
  <si>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</si>
  <si>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</si>
  <si>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</si>
  <si>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</si>
  <si>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</si>
  <si>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</si>
  <si>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</si>
  <si>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</si>
  <si>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</si>
  <si>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</si>
  <si>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</si>
  <si>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</si>
  <si>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</si>
  <si>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Kwalifikowalne odliczenia od pozycji w kapitale dodatkowym Tier I, które przekraczają wartość kapitału dodatkowego Tier I instytucji (kwota ujemna)</t>
  </si>
  <si>
    <t>27a</t>
  </si>
  <si>
    <t>Inne korekty regulacyjne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</si>
  <si>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</si>
  <si>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</si>
  <si>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</si>
  <si>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</si>
  <si>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</si>
  <si>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</si>
  <si>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</si>
  <si>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</si>
  <si>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</si>
  <si>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</si>
  <si>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</si>
  <si>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</si>
  <si>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</si>
  <si>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</si>
  <si>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</si>
  <si>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</si>
  <si>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</si>
  <si>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</si>
  <si>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>Kwalifikowalne odliczenia od pozycji w kapitale Tier II, które przekraczają wartość kapitału Tier II instytucji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</si>
  <si>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</si>
  <si>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</si>
  <si>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</si>
  <si>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</si>
  <si>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</si>
  <si>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</si>
  <si>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</si>
  <si>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</si>
  <si>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</si>
  <si>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</si>
  <si>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</si>
  <si>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</si>
  <si>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</si>
  <si>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</si>
  <si>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</si>
  <si>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</si>
  <si>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</si>
  <si>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</si>
  <si>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</si>
  <si>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</si>
  <si>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</si>
  <si>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EU-56a 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</si>
  <si>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</si>
  <si>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</si>
  <si>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</si>
  <si>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</si>
  <si>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</si>
  <si>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</si>
  <si>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</si>
  <si>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</si>
  <si>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</si>
  <si>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>Łączne wymogi kapitałowe odnośnie do kapitału podstawowego Tier I instytucji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</si>
  <si>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</si>
  <si>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</si>
  <si>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</si>
  <si>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</si>
  <si>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</si>
  <si>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</si>
  <si>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</si>
  <si>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</si>
  <si>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</si>
  <si>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</si>
  <si>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   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</si>
  <si>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</si>
  <si>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Aktywa z tytułu odroczonego podatku dochodowego wynikające z różnic przejściowych (kwota poniżej progu 17,65 %, po odliczeniu powiązanej rezerwy z tytułu odroczonego podatku dochodowego w przypadku spełnienia warunków określonych w art. 38 ust. 3 CRR)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</si>
  <si>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</si>
  <si>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</si>
  <si>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</si>
  <si>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</si>
  <si>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</si>
  <si>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</si>
  <si>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</si>
  <si>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</si>
  <si>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</si>
  <si>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</si>
  <si>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</si>
  <si>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</si>
  <si>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Bilans zgodnie z opublikowanym sprawozdaniem finansowym</t>
  </si>
  <si>
    <t>W ramach regulacyjnego zakresu konsolidacji</t>
  </si>
  <si>
    <t>Odniesienie</t>
  </si>
  <si>
    <t>Na koniec okresu sprawozdawczego</t>
  </si>
  <si>
    <t>Aktywa – Podział według klas aktywów zgodnie z bilansem w opublikowanym sprawozdaniu finansowym</t>
  </si>
  <si>
    <t>Zobowiązania – Podział według klas zobowiązań zgodnie z bilansem w opublikowanym sprawozdaniu finansowym</t>
  </si>
  <si>
    <t>Kapitał własny</t>
  </si>
  <si>
    <t>Emitent</t>
  </si>
  <si>
    <t>Niepowtarzalny identyfikator (np. CUSIP, ISIN lub identyfikator Bloomberg dla ofert na rynku niepublicznym)</t>
  </si>
  <si>
    <t>2a</t>
  </si>
  <si>
    <t>Emisja publiczna lub niepubliczna</t>
  </si>
  <si>
    <t>Prawo lub prawa właściwe, którym podlega instrument</t>
  </si>
  <si>
    <t>3a </t>
  </si>
  <si>
    <t>Umowne uznanie uprawnień do umorzenia lub konwersji przysługujące organom ds. restrukturyzacji i uporządkowanej likwidacji</t>
  </si>
  <si>
    <t>Ujmowanie w kapitale regulacyjnym</t>
  </si>
  <si>
    <t xml:space="preserve">    Obecny sposób ujmowania z uwzględnieniem, w stosownych przypadkach, przejściowych przepisów CRR</t>
  </si>
  <si>
    <t xml:space="preserve">     Zasady określone w rozporządzeniu CRR obowiązujące po okresie przejściowym</t>
  </si>
  <si>
    <t xml:space="preserve">     Kwalifikowalne na poziomie jednostkowym lub (sub-)skonsolidowanym/na poziomie jednostkowym oraz (sub-)skonsolidowanym</t>
  </si>
  <si>
    <t xml:space="preserve">     Rodzaj instrumentu (rodzaje określane przez każdy system prawny)</t>
  </si>
  <si>
    <t>Kwota uznana w kapitale regulacyjnym lub zobowiązaniach kwalifikowalnych (waluta w mln, według stanu na ostatni dzień sprawozdawczy)</t>
  </si>
  <si>
    <t>Cena emisyjna</t>
  </si>
  <si>
    <t>EU-9b</t>
  </si>
  <si>
    <t>Cena wykupu</t>
  </si>
  <si>
    <t>Klasyfikacja księgowa</t>
  </si>
  <si>
    <t>Pierwotna data emisji</t>
  </si>
  <si>
    <t>Wieczyste czy terminowe</t>
  </si>
  <si>
    <t xml:space="preserve">     Pierwotny termin zapadalności </t>
  </si>
  <si>
    <t>Opcja wykupu na żądanie emitenta podlegająca wcześniejszemu zatwierdzeniu przez organy nadzoru</t>
  </si>
  <si>
    <t xml:space="preserve">     Termin wykupu opcjonalnego, terminy wykupu warunkowego oraz kwota wykupu </t>
  </si>
  <si>
    <t xml:space="preserve">     Kolejne terminy wykupu, jeżeli dotyczy</t>
  </si>
  <si>
    <t>Kupony / dywidendy</t>
  </si>
  <si>
    <t xml:space="preserve">Stała lub zmienna dywidenda / stały lub zmienny kupon </t>
  </si>
  <si>
    <t xml:space="preserve">Kupon odsetkowy oraz dowolny powiązany wskaźnik </t>
  </si>
  <si>
    <t xml:space="preserve">Istnienie zapisanych praw do niewypłacenia dywidendy </t>
  </si>
  <si>
    <t xml:space="preserve">     W pełni uznaniowe, częściowo uznaniowe czy obowiązkowe (pod względem terminu)</t>
  </si>
  <si>
    <t xml:space="preserve">     W pełni uznaniowe, częściowo uznaniowe czy obowiązkowe (pod względem kwoty)</t>
  </si>
  <si>
    <t xml:space="preserve">     Istnienie opcji z oprocentowaniem rosnącym lub innej zachęty do wykupu</t>
  </si>
  <si>
    <t xml:space="preserve">     Nieskumulowane czy skumulowane</t>
  </si>
  <si>
    <t>Zamienne czy niezamienne</t>
  </si>
  <si>
    <t xml:space="preserve">     Jeżeli zamienne, zdarzenie lub zdarzenia wywołujące zamianę</t>
  </si>
  <si>
    <t xml:space="preserve">     Jeżeli zamienne, w pełni czy częściowo</t>
  </si>
  <si>
    <t xml:space="preserve">     Jeżeli zamienne, wskaźnik konwersji</t>
  </si>
  <si>
    <t xml:space="preserve">     Jeżeli zamienne, zamiana obowiązkowa czy opcjonalna</t>
  </si>
  <si>
    <t xml:space="preserve">     Jeżeli zamienne, należy określić rodzaj instrumentu, na który można dokonać zamiany</t>
  </si>
  <si>
    <t xml:space="preserve">     Jeżeli zamienne, należy określić emitenta instrumentu, na który dokonuje się zamiany</t>
  </si>
  <si>
    <t>Odpisy obniżające wartość</t>
  </si>
  <si>
    <t xml:space="preserve">     W przypadku odpisu obniżającego wartość, zdarzenie lub zdarzenia wywołujące odpis obniżający wartość</t>
  </si>
  <si>
    <t xml:space="preserve">     W przypadku odpisu obniżającego wartość, w pełni czy częściowo</t>
  </si>
  <si>
    <t xml:space="preserve">     W przypadku odpisu obniżającego wartość, trwale czy tymczasowo</t>
  </si>
  <si>
    <t xml:space="preserve">        W przypadku tymczasowego odpisu obniżającego wartość, opis mechanizmu odpisu obniżającego wartość</t>
  </si>
  <si>
    <t>34a </t>
  </si>
  <si>
    <t>Rodzaj podporządkowania (tylko w przypadku zobowiązań kwalifikowalnych)</t>
  </si>
  <si>
    <t>EU-34b</t>
  </si>
  <si>
    <t>Stopień uprzywilejowania instrumentu w standardowym postępowaniu upadłościowym</t>
  </si>
  <si>
    <t>Pozycja w hierarchii podporządkowania w przypadku likwidacji (należy określić rodzaj instrumentu bezpośrednio uprzywilejowanego w odniesieniu do danego instrumentu)</t>
  </si>
  <si>
    <t>Niezgodne cechy przejściowe</t>
  </si>
  <si>
    <t>Jeżeli tak, należy określić niezgodne cechy</t>
  </si>
  <si>
    <t>37a</t>
  </si>
  <si>
    <t>Link do pełnej treści warunków dotyczących danego instrumentu (link)</t>
  </si>
  <si>
    <t>i</t>
  </si>
  <si>
    <t>j</t>
  </si>
  <si>
    <t>k</t>
  </si>
  <si>
    <t>l</t>
  </si>
  <si>
    <t>m</t>
  </si>
  <si>
    <t>Całkowita wartość ekspozycji</t>
  </si>
  <si>
    <t>Wymogi w zakresie funduszy własnych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</si>
  <si>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</si>
  <si>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</si>
  <si>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</si>
  <si>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</si>
  <si>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</si>
  <si>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</si>
  <si>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</si>
  <si>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</si>
  <si>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</si>
  <si>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</si>
  <si>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</si>
  <si>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</si>
  <si>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</si>
  <si>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</si>
  <si>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</si>
  <si>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</si>
  <si>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t>Ekspozycje wskaźnika dźwigni określone w CRR</t>
  </si>
  <si>
    <t>Ekspozycje bilansowe (z wyłączeniem instrumentów pochodnych i SFT)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</si>
  <si>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</si>
  <si>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</si>
  <si>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</si>
  <si>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</si>
  <si>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</si>
  <si>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</si>
  <si>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</si>
  <si>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</si>
  <si>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</si>
  <si>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</si>
  <si>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</si>
  <si>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</si>
  <si>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</si>
  <si>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</si>
  <si>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</si>
  <si>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</si>
  <si>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</si>
  <si>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</si>
  <si>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</si>
  <si>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</si>
  <si>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</si>
  <si>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</si>
  <si>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</si>
  <si>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</si>
  <si>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</si>
  <si>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</si>
  <si>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</si>
  <si>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</si>
  <si>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</si>
  <si>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</si>
  <si>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</si>
  <si>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</si>
  <si>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</si>
  <si>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pozabilansowe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</si>
  <si>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</si>
  <si>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</si>
  <si>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</si>
  <si>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</si>
  <si>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</si>
  <si>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</si>
  <si>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</si>
  <si>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</si>
  <si>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</si>
  <si>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t>(Wyłączone ekspozycje z tytułu przeniesienia kredytów preferencyjnych przez niepubliczne banki (lub jednostki) wspierające rozwój)</t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</si>
  <si>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</si>
  <si>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</si>
  <si>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</si>
  <si>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</si>
  <si>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</si>
  <si>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</si>
  <si>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</si>
  <si>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</si>
  <si>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</si>
  <si>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</si>
  <si>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</si>
  <si>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</si>
  <si>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</si>
  <si>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</si>
  <si>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</si>
  <si>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</si>
  <si>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</si>
  <si>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</si>
  <si>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</si>
  <si>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</si>
  <si>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</si>
  <si>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</si>
  <si>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</si>
  <si>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</si>
  <si>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</si>
  <si>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</si>
  <si>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Średnia dziennych wartości aktywów z tytułu SFT brutto, po korekcie z tytułu transakcji księgowych sprzedaży oraz po odliczeniu kwot powiązanych zobowiązań gotówkowych i należności gotówkowych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</si>
  <si>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</si>
  <si>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</si>
  <si>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</si>
  <si>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</si>
  <si>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</si>
  <si>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</si>
  <si>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</si>
  <si>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*Zakres ujawnianych informacji zgodny z CRR.</t>
  </si>
  <si>
    <t>EU-1</t>
  </si>
  <si>
    <t>Ekspozycje bilansowe ogółem (z wyłączeniem instrumentów pochodnych, transakcji finansowanych z użyciem papierów wartościowych i ekspozycji wyłączonych), w tym:</t>
  </si>
  <si>
    <t>EU-2</t>
  </si>
  <si>
    <t>Ekspozycje zaliczane do portfela handlowego</t>
  </si>
  <si>
    <t>EU-3</t>
  </si>
  <si>
    <t>Ekspozycje zaliczane do portfela bankowego, w tym: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</si>
  <si>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</si>
  <si>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</si>
  <si>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</si>
  <si>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</si>
  <si>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</si>
  <si>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</si>
  <si>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</si>
  <si>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</si>
  <si>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</si>
  <si>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</si>
  <si>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</si>
  <si>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</si>
  <si>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</si>
  <si>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</si>
  <si>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</si>
  <si>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</si>
  <si>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</si>
  <si>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</si>
  <si>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Całkowita wartość nieważona (średnia)</t>
  </si>
  <si>
    <t>Całkowita wartość ważona (średnia)</t>
  </si>
  <si>
    <t>EU 1a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</si>
  <si>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</si>
  <si>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</si>
  <si>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</si>
  <si>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</si>
  <si>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</si>
  <si>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</si>
  <si>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</si>
  <si>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</si>
  <si>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</si>
  <si>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</si>
  <si>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</si>
  <si>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</si>
  <si>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</si>
  <si>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</si>
  <si>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</si>
  <si>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</si>
  <si>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</si>
  <si>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</si>
  <si>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</si>
  <si>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</si>
  <si>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</si>
  <si>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</si>
  <si>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</si>
  <si>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</si>
  <si>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</si>
  <si>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</si>
  <si>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</si>
  <si>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</si>
  <si>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</si>
  <si>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</si>
  <si>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</si>
  <si>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</si>
  <si>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</si>
  <si>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</si>
  <si>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</si>
  <si>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</si>
  <si>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>(kwota w walucie)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</si>
  <si>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</si>
  <si>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</si>
  <si>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</si>
  <si>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</si>
  <si>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</si>
  <si>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</si>
  <si>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</si>
  <si>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</si>
  <si>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</si>
  <si>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</si>
  <si>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</si>
  <si>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</si>
  <si>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</si>
  <si>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</si>
  <si>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</si>
  <si>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</si>
  <si>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</si>
  <si>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</si>
  <si>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</si>
  <si>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</si>
  <si>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</si>
  <si>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</si>
  <si>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</si>
  <si>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</si>
  <si>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</si>
  <si>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</si>
  <si>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</si>
  <si>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</si>
  <si>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</si>
  <si>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</si>
  <si>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</si>
  <si>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</si>
  <si>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</si>
  <si>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</si>
  <si>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t>Aktywa z tytułu instrumentów pochodnych w ramach wskaźnika stabilnego finansowania netto </t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</si>
  <si>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</si>
  <si>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</si>
  <si>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</si>
  <si>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</si>
  <si>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</si>
  <si>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</si>
  <si>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</si>
  <si>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</si>
  <si>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</si>
  <si>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</si>
  <si>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</si>
  <si>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</si>
  <si>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</si>
  <si>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</si>
  <si>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</si>
  <si>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</si>
  <si>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</si>
  <si>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</si>
  <si>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</si>
  <si>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</si>
  <si>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</si>
  <si>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010</t>
  </si>
  <si>
    <t>Kredyty i zaliczki</t>
  </si>
  <si>
    <t>020</t>
  </si>
  <si>
    <t>030</t>
  </si>
  <si>
    <t>040</t>
  </si>
  <si>
    <t>050</t>
  </si>
  <si>
    <t>060</t>
  </si>
  <si>
    <t>070</t>
  </si>
  <si>
    <t>080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</si>
  <si>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</si>
  <si>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</si>
  <si>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</si>
  <si>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</si>
  <si>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</si>
  <si>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</si>
  <si>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</si>
  <si>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</si>
  <si>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</si>
  <si>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</si>
  <si>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</si>
  <si>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</si>
  <si>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</si>
  <si>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</si>
  <si>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</si>
  <si>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</si>
  <si>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</si>
  <si>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</si>
  <si>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</si>
  <si>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</si>
  <si>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</si>
  <si>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 xml:space="preserve">Wartość bilansowa brutto               </t>
  </si>
  <si>
    <t>Początkowy stan nieobsługiwanych kredytów i zaliczek</t>
  </si>
  <si>
    <t>Wpływy do portfeli nieobsługiwanych</t>
  </si>
  <si>
    <t>Wypływy z portfeli nieobsługiwanych</t>
  </si>
  <si>
    <t>Wypływy z powodu odpisań</t>
  </si>
  <si>
    <t>Wypływ z innych powodów</t>
  </si>
  <si>
    <t>Końcowy stan nieobsługiwanych kredytów i zaliczek</t>
  </si>
  <si>
    <t>Powiązane skumulowane odzyskane kwoty netto</t>
  </si>
  <si>
    <t>Wypływ do portfela obsługiwanego</t>
  </si>
  <si>
    <t>Wypływ z powodu spłaty kredytu, częściowej lub całkowitej</t>
  </si>
  <si>
    <t>Wypływ z powodu likwidacji zabezpieczeń</t>
  </si>
  <si>
    <t>Wypływ z powodu przejęcia zabezpieczenia</t>
  </si>
  <si>
    <t>Wypływ z powodu sprzedaży instrumentów</t>
  </si>
  <si>
    <t>Wypływ z powodu przeniesienia ryzyka</t>
  </si>
  <si>
    <t>Wypływ z powodu przeklasyfikowania ekspozycji do kategorii ekspozycji przeznaczonych do sprzedaży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</si>
  <si>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</si>
  <si>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</si>
  <si>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</si>
  <si>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</si>
  <si>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</si>
  <si>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</si>
  <si>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</si>
  <si>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</si>
  <si>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Wartość bilansowa brutto ekspozycji restrukturyzowanych</t>
  </si>
  <si>
    <t>Kredyty i zaliczki, które restrukturyzowano więcej niż dwukrotnie</t>
  </si>
  <si>
    <t>Nieobsługiwane kredyty i zaliczki restrukturyzowane, które nie spełniały kryteriów przeniesienia z kategorii ekspozycji nieobsługiwanych</t>
  </si>
  <si>
    <t>nieprzeterminowane lub przeterminowane o ≤ 30 dni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</si>
  <si>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</si>
  <si>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</si>
  <si>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</si>
  <si>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</si>
  <si>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</si>
  <si>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</si>
  <si>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</si>
  <si>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</si>
  <si>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>Skumulowana utrata wartości</t>
  </si>
  <si>
    <t>Skumulowane ujemne zmiany wartości godziwej z powodu ryzyka kredytowego z tytułu ekspozycji nieobsługiwanych</t>
  </si>
  <si>
    <t>W tym nieobsługiwane</t>
  </si>
  <si>
    <t>Ekspozycje bilansowe</t>
  </si>
  <si>
    <t>EU CQ5: Jakość kredytowa kredytów i zaliczek udzielanych przedsiębiorstwom niefinansowym według branż</t>
  </si>
  <si>
    <t>Wartość bilansowa brutto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</si>
  <si>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</si>
  <si>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</si>
  <si>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</si>
  <si>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</si>
  <si>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</si>
  <si>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</si>
  <si>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</si>
  <si>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</si>
  <si>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</si>
  <si>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</si>
  <si>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</si>
  <si>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</si>
  <si>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</si>
  <si>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</si>
  <si>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</si>
  <si>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</si>
  <si>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</si>
  <si>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</si>
  <si>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</si>
  <si>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</si>
  <si>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>Obsługiwane</t>
  </si>
  <si>
    <t>Nieobsługiwane</t>
  </si>
  <si>
    <t>Przeterminowane o &gt; 90 dni</t>
  </si>
  <si>
    <t>W tym przeterminowane o &gt; 30 dni ≤ 90 dni</t>
  </si>
  <si>
    <t>W tym przeterminowane o &gt; 90 dni ≤ 180 dni</t>
  </si>
  <si>
    <t>W tym: przeterminowane o &gt; 180 dni ≤ 1 rok</t>
  </si>
  <si>
    <t>W tym: Przeterminowane o &gt; 1 rok ≤ 2 lata</t>
  </si>
  <si>
    <t>W tym: przeterminowane o &gt; 2 lata ≤ 5 lat</t>
  </si>
  <si>
    <t>W tym: przeterminowane o &gt; 5 lata ≤ 7 lat</t>
  </si>
  <si>
    <t>W tym: przeterminowane o &gt; 7 lat</t>
  </si>
  <si>
    <t>Skumulowana utrata wartości aktywów zabezpieczonych</t>
  </si>
  <si>
    <t>Zabezpieczenie</t>
  </si>
  <si>
    <t>Otrzymane gwarancje finansowe</t>
  </si>
  <si>
    <t xml:space="preserve">Zabezpieczenie uzyskane przez przejęcie </t>
  </si>
  <si>
    <t>Wartość w momencie początkowego ujęcia</t>
  </si>
  <si>
    <t>Skumulowane ujemne zmiany</t>
  </si>
  <si>
    <t>Rzeczowe aktywa trwałe</t>
  </si>
  <si>
    <t>Inne niż rzeczowe aktywa trwałe</t>
  </si>
  <si>
    <t>Inne zabezpieczenia</t>
  </si>
  <si>
    <t>Zmniejszenie salda zadłużenia</t>
  </si>
  <si>
    <t>Łączne zabezpieczenie uzyskane przez przejęcie</t>
  </si>
  <si>
    <t>Przejęte ≤ 2 lata</t>
  </si>
  <si>
    <t>Przejęte &gt; 2 lata ≤ 5 lat</t>
  </si>
  <si>
    <t>Przejęte &gt; 5 lat</t>
  </si>
  <si>
    <t>W tym aktywa długoterminowe przeznaczone do sprzedaży</t>
  </si>
  <si>
    <t>Zabezpieczenie uzyskane przez przejęcie, zaklasyfikowane jako rzeczowe aktywa trwałe</t>
  </si>
  <si>
    <t>Zabezpieczenie uzyskane przez przejęcie, inne niż zaklasyfikowane jako rzeczowe aktywa trwałe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</si>
  <si>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</si>
  <si>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</si>
  <si>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</si>
  <si>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</si>
  <si>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</si>
  <si>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</si>
  <si>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</si>
  <si>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</si>
  <si>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Wzór EU CR4 – Metoda standardowa – Ekspozycja na ryzyko kredytowe i skutki ograniczania ryzyka kredytowego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</si>
  <si>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</si>
  <si>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</si>
  <si>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</si>
  <si>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Aktywa ważone ryzykiem</t>
  </si>
  <si>
    <t xml:space="preserve">Zagęszczenie aktywów ważonych ryzykiem (%) </t>
  </si>
  <si>
    <t xml:space="preserve"> Kategorie ekspozycji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</si>
  <si>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</si>
  <si>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</si>
  <si>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</si>
  <si>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</si>
  <si>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</si>
  <si>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</si>
  <si>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</si>
  <si>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</si>
  <si>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</si>
  <si>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Inne pozycje</t>
  </si>
  <si>
    <t>OGÓŁEM</t>
  </si>
  <si>
    <t>Waga ryzyka</t>
  </si>
  <si>
    <t>W tym bez ratingu</t>
  </si>
  <si>
    <t>Inne</t>
  </si>
  <si>
    <t>p</t>
  </si>
  <si>
    <t>q</t>
  </si>
  <si>
    <t>Ekspozycje z tytułu jednostek uczestnictwa lub udziałów w przedsiębiorstwach zbiorowego inwestowania</t>
  </si>
  <si>
    <t xml:space="preserve">Ekspozycje wobec rządów centralnych lub banków centralnych </t>
  </si>
  <si>
    <t xml:space="preserve">Ogółem </t>
  </si>
  <si>
    <t>Koszt odtworzenia (RC)</t>
  </si>
  <si>
    <t>Potencjalna przyszła ekspozycja (PFE)</t>
  </si>
  <si>
    <t>Efektywna dodatnia ekspozycja oczekiwana (EEPE)</t>
  </si>
  <si>
    <t>Wartość alfa stosowana do obliczania regulacyjnej wartości ekspozycji</t>
  </si>
  <si>
    <t>Wartość ekspozycji przed ograniczeniem ryzyka kredytowego</t>
  </si>
  <si>
    <t>Wartość ekspozycji po ograniczeniu ryzyka kredytowego</t>
  </si>
  <si>
    <t>Kwoty ekspozycji ważonej ryzykiem</t>
  </si>
  <si>
    <t>EU – Metoda wyceny pierwotnej ekspozycji (w odniesieniu do instrumentów pochodnych)</t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</si>
  <si>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</si>
  <si>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</si>
  <si>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</si>
  <si>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</si>
  <si>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</si>
  <si>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</si>
  <si>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</si>
  <si>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</si>
  <si>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</si>
  <si>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</si>
  <si>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</si>
  <si>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</si>
  <si>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</si>
  <si>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</si>
  <si>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</si>
  <si>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>Transakcje objęte metodą alternatywną (w oparciu o metodę wyceny pierwotnej ekspozycji)</t>
  </si>
  <si>
    <t xml:space="preserve">Transakcje podlegające wymogom w zakresie funduszy własnych z tytułu ryzyka związanego z korektą wyceny kredytowej – ogółem </t>
  </si>
  <si>
    <t>Kategorie ekspozycji</t>
  </si>
  <si>
    <t xml:space="preserve">Całkowita wartość ekspozycji </t>
  </si>
  <si>
    <t xml:space="preserve">Ekspozycje wobec samorządów regionalnych lub władz lokalnych 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</si>
  <si>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</si>
  <si>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</si>
  <si>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</si>
  <si>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</si>
  <si>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</si>
  <si>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</si>
  <si>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</si>
  <si>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</si>
  <si>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</si>
  <si>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</si>
  <si>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</si>
  <si>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</si>
  <si>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</si>
  <si>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</si>
  <si>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>Ochrona nabyta</t>
  </si>
  <si>
    <t>Ochrona sprzedana</t>
  </si>
  <si>
    <t>Kwoty referencyjne</t>
  </si>
  <si>
    <t>Jednopodmiotowe swapy ryzyka kredytowego</t>
  </si>
  <si>
    <t>Indeksowane swapy ryzyka kredytowego</t>
  </si>
  <si>
    <t>Swapy przychodu całkowitego</t>
  </si>
  <si>
    <t>Opcje kredytowe</t>
  </si>
  <si>
    <t>Inne kredytowe instrumenty pochodne</t>
  </si>
  <si>
    <t>Kwoty referencyjne ogółem</t>
  </si>
  <si>
    <t>Wartości godziwe</t>
  </si>
  <si>
    <t>Dodatnia wartość godziwa (aktywa)</t>
  </si>
  <si>
    <t>Ujemna wartość godziwa (zobowiązania)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</si>
  <si>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</si>
  <si>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</si>
  <si>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</si>
  <si>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</si>
  <si>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</si>
  <si>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</si>
  <si>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</si>
  <si>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</si>
  <si>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</si>
  <si>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</si>
  <si>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</si>
  <si>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</si>
  <si>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</si>
  <si>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</si>
  <si>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</si>
  <si>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</si>
  <si>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</si>
  <si>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</si>
  <si>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</si>
  <si>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</si>
  <si>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</si>
  <si>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</si>
  <si>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</si>
  <si>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Działalność bankowa</t>
  </si>
  <si>
    <t>Odpowiedni wskaźnik</t>
  </si>
  <si>
    <t>Rok-3</t>
  </si>
  <si>
    <t>Rok-2</t>
  </si>
  <si>
    <t>Ostatni rok</t>
  </si>
  <si>
    <t>Działalność bankowa objęta metodą wskaźnika bazowego</t>
  </si>
  <si>
    <t>Działalność bankowa objęta metodą standardową/alternatywną metodą standardową</t>
  </si>
  <si>
    <t>Działalność bankowa objęta metodami zaawansowanego pomiaru</t>
  </si>
  <si>
    <t>Funkcja nadzorcza organu zarządzającego</t>
  </si>
  <si>
    <t xml:space="preserve">Funkcja zarządcza organu zarządzającego </t>
  </si>
  <si>
    <t>Pozostali członkowie kadry kierowniczej wyższego szczebla</t>
  </si>
  <si>
    <t>Pozostały określony personel</t>
  </si>
  <si>
    <t>Wynagrodzenie stałe</t>
  </si>
  <si>
    <t>Liczba pracowników należących do określonego personelu</t>
  </si>
  <si>
    <t>Wynagrodzenie stałe ogółem</t>
  </si>
  <si>
    <t>EU-5x</t>
  </si>
  <si>
    <t>Wynagrodzenie zmienne</t>
  </si>
  <si>
    <t>Wynagrodzenie zmienne ogółem</t>
  </si>
  <si>
    <t>EU-13a</t>
  </si>
  <si>
    <t>EU-13b</t>
  </si>
  <si>
    <t>EU-14x</t>
  </si>
  <si>
    <t>EU-14y</t>
  </si>
  <si>
    <t>Wynagrodzenie ogółem (2 + 10)</t>
  </si>
  <si>
    <t xml:space="preserve">Gwarantowane wypłaty wynagrodzenia zmiennego </t>
  </si>
  <si>
    <t>Gwarantowane wypłaty wynagrodzenia zmiennego – liczba pracowników należących do określonego personelu</t>
  </si>
  <si>
    <t>Gwarantowane wypłaty wynagrodzenia zmiennego – kwota łączna</t>
  </si>
  <si>
    <t>Odprawy przyznane w poprzednich okresach i wypłacone w danym roku obrachunkowym</t>
  </si>
  <si>
    <t>Odprawy przyznane w poprzednich okresach i wypłacone w danym roku obrachunkowym – liczba pracowników należących do określonego personelu</t>
  </si>
  <si>
    <t>Odprawy przyznane w poprzednich okresach i wypłacone w danym roku obrachunkowym – kwota łączna</t>
  </si>
  <si>
    <t>Odprawy przyznane w danym roku obrachunkowym</t>
  </si>
  <si>
    <t>Odprawy przyznane w danym roku obrachunkowym – liczba pracowników należących do określonego personelu</t>
  </si>
  <si>
    <t>Odprawy przyznane w danym roku obrachunkowym – kwota łączna</t>
  </si>
  <si>
    <t xml:space="preserve">Wzór EU REM3 – Wynagrodzenie odroczone </t>
  </si>
  <si>
    <t>EU - g</t>
  </si>
  <si>
    <t>EU - h</t>
  </si>
  <si>
    <t>Odroczone i zatrzymane wynagrodzenie</t>
  </si>
  <si>
    <t>Łączna kwota odroczonego wynagrodzenia przyznanego za poprzednie okresy wykonywania obowiązków</t>
  </si>
  <si>
    <t xml:space="preserve">
W tym kwota wynagrodzenia przysługującego w danym roku obrachunkowym</t>
  </si>
  <si>
    <t xml:space="preserve">
W tym kwota wynagrodzenia przysługującego w kolejnych latach obrachunkowych</t>
  </si>
  <si>
    <t>Kwota korekty z tytułu wyników dokonanej w danym roku obrachunkowym w celu uwzględnienia odroczonych wynagrodzeń przysługujących w danym roku obrachunkowym</t>
  </si>
  <si>
    <t>Kwota korekty z tytułu wyników dokonanej w danym roku obrachunkowym w celu uwzględnienia odroczonych wynagrodzeń przysługujących w przyszłych latach wykonywania obowiązków</t>
  </si>
  <si>
    <t>Łączna kwota korekty w ciągu danego roku obrachunkowego wynikająca z pośrednich korekt ex post (tj. zmiany wartości odroczonych wynagrodzeń wynikające ze zmian cen instrumentów)</t>
  </si>
  <si>
    <t xml:space="preserve">Łączna kwota odroczonych wynagrodzeń przyznanych przed danym rokiem obrachunkowym i faktycznie wypłaconych w danym roku obrachunkowym </t>
  </si>
  <si>
    <t>Łączna kwota odroczonych wynagrodzeń przyznanego za poprzedni okres wykonywania obowiązków, które przysługuje, ale podlega okresom zatrzymania</t>
  </si>
  <si>
    <t>Inne formy</t>
  </si>
  <si>
    <t>Funkcja zarządcza organu zarządzającego</t>
  </si>
  <si>
    <t>Łączna kwota</t>
  </si>
  <si>
    <t>EUR</t>
  </si>
  <si>
    <t>Osoby o wysokich zarobkach stanowiące określony personel zgodnie z art. 450 lit. i) CRR</t>
  </si>
  <si>
    <t>1 000 000 do poniżej 1 500 000</t>
  </si>
  <si>
    <t>1 500 000 do poniżej 2 000 000</t>
  </si>
  <si>
    <t>2 000 000 do poniżej 2 500 000</t>
  </si>
  <si>
    <t>2 500 000 do poniżej 3 000 000</t>
  </si>
  <si>
    <t>3 000 000 do poniżej 3 500 000</t>
  </si>
  <si>
    <t>3 500 000 do poniżej 4 000 000</t>
  </si>
  <si>
    <t>4 000 000 do poniżej 4 500 000</t>
  </si>
  <si>
    <t>4 500 000 do poniżej 5 000 000</t>
  </si>
  <si>
    <t>5 000 000 do poniżej 6 000 000</t>
  </si>
  <si>
    <t>6 000 000 do poniżej 7 000 000</t>
  </si>
  <si>
    <t>7 000 000 do poniżej 8 000 000</t>
  </si>
  <si>
    <t>x</t>
  </si>
  <si>
    <t>Jeżeli potrzebne są dalsze przedziały płatności, listę należy odpowiednio wydłużyć.</t>
  </si>
  <si>
    <t xml:space="preserve">a </t>
  </si>
  <si>
    <t>Wynagrodzenie organu zarządzającego</t>
  </si>
  <si>
    <t>Obszary działalności</t>
  </si>
  <si>
    <t>Organ zarządzający ogółem</t>
  </si>
  <si>
    <t>Bankowość inwestycyjna</t>
  </si>
  <si>
    <t>Bankowość detaliczna</t>
  </si>
  <si>
    <t>Zarządzanie aktywami</t>
  </si>
  <si>
    <t>Funkcje korporacyjne</t>
  </si>
  <si>
    <t>Niezależne funkcje kontroli wewnętrznej</t>
  </si>
  <si>
    <t>Wszystkie pozostałe</t>
  </si>
  <si>
    <t>Łączna liczba pracowników należących do określonego personelu</t>
  </si>
  <si>
    <t>Łączne wynagrodzenie określonego personelu</t>
  </si>
  <si>
    <t>Wartość bilansowa aktywów obciążonych</t>
  </si>
  <si>
    <t>Wartość godziwa aktywów obciążonych</t>
  </si>
  <si>
    <t>Wartość bilansowa aktywów wolnych od obciążeń</t>
  </si>
  <si>
    <t>Wartość godziwa aktywów wolnych od obciążeń</t>
  </si>
  <si>
    <t>w tym hipotetycznie kwalifikujące się EHQLA i HQLA</t>
  </si>
  <si>
    <t>w tym EHQLA i HQLA</t>
  </si>
  <si>
    <t>Aktywa instytucji ujawniającej informacje</t>
  </si>
  <si>
    <t>Instrumenty kapitałowe</t>
  </si>
  <si>
    <t>Inne aktywa</t>
  </si>
  <si>
    <t>Wolne od obciążeń</t>
  </si>
  <si>
    <t>Wartość godziwa otrzymanego zabezpieczenia lub wyemitowanych własnych dłużnych papierów wartościowych, które mogą zostać obciążone</t>
  </si>
  <si>
    <t>Zabezpieczenia otrzymane przez instytucję ujawniającą informacje</t>
  </si>
  <si>
    <t>Kredyty na żądanie</t>
  </si>
  <si>
    <t>Kredyty i zaliczki inne niż kredyty na żądanie</t>
  </si>
  <si>
    <t>230</t>
  </si>
  <si>
    <t>Inne otrzymane zabezpieczenia</t>
  </si>
  <si>
    <t>240</t>
  </si>
  <si>
    <t>Wyemitowane własne dłużne papiery wartościowe inne niż własne obligacje zabezpieczone lub sekurytyzacje</t>
  </si>
  <si>
    <t xml:space="preserve">ŁĄCZNE OTRZYMANE ZABEZPIECZENIA I WYEMITOWANE WŁASNE DŁUŻNE PAPIERY WARTOŚCIOWE </t>
  </si>
  <si>
    <t>Odpowiadające im zobowiązania, zobowiązania warunkowe lub papiery wartościowe stanowiące przedmiot udzielonej pożyczki</t>
  </si>
  <si>
    <t>Obciążone aktywa, zabezpieczenie otrzymane i wyemitowane własne
dłużne papiery wartościowe inne niż obligacje zabezpieczone i papiery sekurytyzowane</t>
  </si>
  <si>
    <t>Wartość bilansowa wybranych zobowiązań finansowych</t>
  </si>
  <si>
    <t>przejściowy</t>
  </si>
  <si>
    <t>tys. zł</t>
  </si>
  <si>
    <t xml:space="preserve">  Banki centralne</t>
  </si>
  <si>
    <t xml:space="preserve">  Sektor instytucji rządowych i samorządowych</t>
  </si>
  <si>
    <t xml:space="preserve">  Instytucje kredytowe</t>
  </si>
  <si>
    <t xml:space="preserve">  Inne instytucje finansowe</t>
  </si>
  <si>
    <t xml:space="preserve">  Przedsiębiorstwa niefinansowe</t>
  </si>
  <si>
    <t xml:space="preserve">            W tym MŚP</t>
  </si>
  <si>
    <t xml:space="preserve">  Gospodarstwa domowe</t>
  </si>
  <si>
    <t xml:space="preserve">        W tym MŚP</t>
  </si>
  <si>
    <t xml:space="preserve">  W tym zabezpieczone</t>
  </si>
  <si>
    <t xml:space="preserve">    W tym zabezpieczone nieruchomościami</t>
  </si>
  <si>
    <t xml:space="preserve">      w tym instrumenty o współczynniku LTV wyższym niż 60 % i nie wyższym niż 80 %</t>
  </si>
  <si>
    <t xml:space="preserve">      w tym instrumenty o współczynniku LTV wyższym niż 80 % i nie wyższym niż 100 %</t>
  </si>
  <si>
    <t xml:space="preserve">      W tym instrumenty o współczynniku LTV wyższym niż 100 %</t>
  </si>
  <si>
    <t xml:space="preserve">  W tym o wartości ograniczonej do wartości ekspozycji</t>
  </si>
  <si>
    <t xml:space="preserve">    W tym nieruchomości</t>
  </si>
  <si>
    <t xml:space="preserve">  W tym o wartości powyżej pułapu</t>
  </si>
  <si>
    <t xml:space="preserve">  Nieruchomości mieszkalne</t>
  </si>
  <si>
    <t xml:space="preserve">  Nieruchomości komercyjne</t>
  </si>
  <si>
    <t xml:space="preserve">  Ruchomości (pojazdy, statki itp.)</t>
  </si>
  <si>
    <t xml:space="preserve">  Instrumenty kapitałowe i dłużne</t>
  </si>
  <si>
    <t xml:space="preserve">  Inne zabezpieczenia</t>
  </si>
  <si>
    <t>* Ekspozycje oraz aktywa ważone ryzykiem z tytułu ryzyka kredytowego, zgodnie z Rozporządzeniem 2021/ 637.</t>
  </si>
  <si>
    <t>* Zakres ujawnianych informacji zgodny z CRR.</t>
  </si>
  <si>
    <t>Koniec kwartału</t>
  </si>
  <si>
    <t>Zakres konsolidacji: skonsolidowanej</t>
  </si>
  <si>
    <t>Częstotliwość 
[HY, Y]</t>
  </si>
  <si>
    <t>Y</t>
  </si>
  <si>
    <t>EU PV1 – Korekty z tytułu ostrożnej wyceny (PVA)</t>
  </si>
  <si>
    <t xml:space="preserve">  Objęta metodą standardową:</t>
  </si>
  <si>
    <t xml:space="preserve">  Objęta alternatywną metodą standardową:</t>
  </si>
  <si>
    <t xml:space="preserve">    W tym: odroczone</t>
  </si>
  <si>
    <t xml:space="preserve">  W tym: inne formy</t>
  </si>
  <si>
    <t xml:space="preserve">  W tym: inne instrumenty</t>
  </si>
  <si>
    <t xml:space="preserve">  W tym: instrumenty związane z akcjami lub równoważne instrumenty niepieniężne </t>
  </si>
  <si>
    <t xml:space="preserve">  W tym: akcje lub odpowiadające im tytuły własności</t>
  </si>
  <si>
    <t xml:space="preserve">  W tym: w formie środków pieniężnych</t>
  </si>
  <si>
    <t xml:space="preserve">  (Nie ma zastosowania w UE)</t>
  </si>
  <si>
    <t xml:space="preserve">    W tym najwyższa wypłata przyznana jednej osobie</t>
  </si>
  <si>
    <t xml:space="preserve">    W tym odprawy wypłacone w danym roku obrachunkowym, które nie są uwzględniane w górnym pułapie premii</t>
  </si>
  <si>
    <t xml:space="preserve">    W tym odprawy odroczone</t>
  </si>
  <si>
    <t xml:space="preserve">    W tym odprawy wypłacone w danym roku obrachunkowym </t>
  </si>
  <si>
    <t xml:space="preserve">    W tym gwarantowane wypłaty wynagrodzenia zmiennego dokonywane w danym roku obrachunkowym, które nie są uwzględniane w górnym pułapie premii</t>
  </si>
  <si>
    <t xml:space="preserve">   Inne instrumenty</t>
  </si>
  <si>
    <t xml:space="preserve">   Instrumenty związane z akcjami lub równoważne instrumenty niepieniężne </t>
  </si>
  <si>
    <t xml:space="preserve">   Akcje lub odpowiadające im tytuły własności</t>
  </si>
  <si>
    <t xml:space="preserve">   W formie środków pieniężnych</t>
  </si>
  <si>
    <t xml:space="preserve">   Inne formy</t>
  </si>
  <si>
    <t xml:space="preserve">  W tym: wynagrodzenie stałe </t>
  </si>
  <si>
    <t xml:space="preserve">  W tym: wynagrodzenie zmienne </t>
  </si>
  <si>
    <t xml:space="preserve">  W tym: pozostały określony personel</t>
  </si>
  <si>
    <t xml:space="preserve">  W tym: pozostali członkowie kadry kierowniczej wyższego szczebla</t>
  </si>
  <si>
    <t xml:space="preserve">  W tym: członkowie organu zarządzającego</t>
  </si>
  <si>
    <t xml:space="preserve">  w tym: wyemitowane przez przedsiębiorstwa niefinansowe</t>
  </si>
  <si>
    <t xml:space="preserve">  w tym: wyemitowane przez instytucje finansowe</t>
  </si>
  <si>
    <t xml:space="preserve">  w tym: wyemitowane przez sektor instytucji rządowych i samorządowych</t>
  </si>
  <si>
    <t xml:space="preserve">  w tym: sekurytyzacje</t>
  </si>
  <si>
    <t xml:space="preserve">  w tym: obligacje zabezpieczone</t>
  </si>
  <si>
    <t>Nieoddane jeszcze w zastaw wyemitowane własne obligacje zabezpieczone i sekurytyzacje</t>
  </si>
  <si>
    <t xml:space="preserve">
Wartość godziwa otrzymanego obciążonego zabezpieczenia lub wyemitowanych własnych dłużnych papierów wartościowych</t>
  </si>
  <si>
    <t>HY</t>
  </si>
  <si>
    <t xml:space="preserve">EU LI1 – Różnice między rachunkowym a ostrożnościowym zakresem konsolidacji oraz przyporządkowanie kategorii sprawozdań finansowych do kategorii ryzyka regulacyjnego </t>
  </si>
  <si>
    <t>Rodzaj zdarzenia</t>
  </si>
  <si>
    <t>Suma strat</t>
  </si>
  <si>
    <t>Kategoria zdarzenia</t>
  </si>
  <si>
    <t>Kwota rzeczywista brutto</t>
  </si>
  <si>
    <t>Kwota rzeczywista netto</t>
  </si>
  <si>
    <t>Rozkład strat rzeczywistych z tytułu ryzyka operacyjnego według rodzajów i kategorii zdarzenia</t>
  </si>
  <si>
    <t>ORM - Rozkład strat rzeczywistych z tytułu ryzyka operacyjnego według rodzajów i kategorii zdarzenia</t>
  </si>
  <si>
    <t>Porównanie funduszy własnych instytucji oraz współczynnika kapitałowego oraz wskaźnika dźwigni finansowej z uwzględnieniem i bez uwzględnienia zastosowania rozwiązań przejściowych dotyczących MSSF 9 i analogicznych oczekiwanych strat z tytułu kredytów (Wytyczne EBA/GL/2020/12)</t>
  </si>
  <si>
    <t>Dostępny kapitał (kwoty)</t>
  </si>
  <si>
    <t>Kapitał podstawowy Tier 1 (CET1)</t>
  </si>
  <si>
    <t>Kapitał podstawowy Tier 1, gdyby nie stosowano rozwiązań przejściowych dotyczących MSSF 9 lub analogicznych oczekiwanych strat z tytułu kredytów</t>
  </si>
  <si>
    <t>Kapitał podstawowy Tier 1, gdyby nie stosowano tymczasowego traktowania niezrealizowanych zysków i strat wycenianych według wartości godziwej przez inne całkowite dochody, zgodnie z art. 468 Rozporządzenia</t>
  </si>
  <si>
    <t>Kapitał Tier 1</t>
  </si>
  <si>
    <t>Kapitał Tier 1, gdyby nie stosowano rozwiązań przejściowych dotyczących MSSF 9 lub analogicznych oczekiwanych strat z tytułu kredytów</t>
  </si>
  <si>
    <t>4a</t>
  </si>
  <si>
    <t>Kapitał Tier 1,  gdyby nie stosowano tymczasowego traktowania niezrealizowanych zysków i strat wycenianych według wartości godziwej przez inne całkowite dochody, zgodnie z art. 468 Rozporządzenia</t>
  </si>
  <si>
    <t>Łączny kapitał, gdyby nie stosowano rozwiązań przejściowych dotyczących MSSF 9 lub analogicznych oczekiwanych strat z tytułu kredytów</t>
  </si>
  <si>
    <t>6a</t>
  </si>
  <si>
    <t>Łączny kapitał,   gdyby nie stosowano tymczasowego traktowania niezrealizowanych zysków i strat wycenianych według wartości godziwej przez inne całkowite dochody, zgodnie z art. 468 Rozporządzenia</t>
  </si>
  <si>
    <t>Aktywa ważone ryzykiem (kwoty)</t>
  </si>
  <si>
    <t>Aktywa ważone ryzykiem ogółem</t>
  </si>
  <si>
    <t>Aktywa ważone ryzykiem ogółem, gdyby nie stosowano rozwiązań przejściowych dotyczących MSSF 9 lub analogicznych oczekiwanych strat kredytowych</t>
  </si>
  <si>
    <t>Współczynniki kapitałowe</t>
  </si>
  <si>
    <t>Kapitał podstawowy Tier 1 (jako procent kwoty ekspozycji na ryzyko)</t>
  </si>
  <si>
    <t>Kapitał podstawowy Tier 1 (jako procent kwoty ekspozycji na ryzyko), gdyby nie stosowano rozwiązań przejściowych dotyczących MSSF 9 lub analogicznych oczekiwanych strat z tytułu kredytów</t>
  </si>
  <si>
    <t>10a</t>
  </si>
  <si>
    <t>Kapitał podstawowy Tier 1 (jako procent kwoty ekspozycji na ryzyko),  gdyby nie stosowano tymczasowego traktowania niezrealizowanych zysków i strat wycenianych według wartości godziwej przez inne całkowite dochody, zgodnie z art. 468 Rozporządzenia</t>
  </si>
  <si>
    <t>Kapitał Tier 1 (jako procent kwoty ekspozycji na ryzyko)</t>
  </si>
  <si>
    <t>Kapitał Tier 1 (jako procent kwoty ekspozycji na ryzyko), gdyby nie stosowano rozwiązań przejściowych dotyczących MSSF 9 lub analogicznych oczekiwanych strat z tytułu kredytów</t>
  </si>
  <si>
    <t>12a</t>
  </si>
  <si>
    <t>Kapitał Tier 1 (jako procent kwoty ekspozycji na ryzyko), gdyby nie stosowano tymczasowego traktowania niezrealizowanych zysków i strat wycenianych według wartości godziwej przez inne całkowite dochody, zgodnie z art. 468 Rozporządzenia</t>
  </si>
  <si>
    <t>Łączny kapitał (jako procent kwoty ekspozycji na ryzyko)</t>
  </si>
  <si>
    <t>Łączny kapitał (jako procent kwoty ekspozycji na ryzyko), gdyby nie stosowano rozwiązań przejściowych dotyczących MSSF 9 lub analogicznych oczekiwanych strat z tytułu kredytów</t>
  </si>
  <si>
    <t>14a</t>
  </si>
  <si>
    <t>Łączny kapitał (jako procent kwoty ekspozycji na ryzyko), gdyby nie stosowano tymczasowego traktowania niezrealizowanych zysków i strat wycenianych według wartości godziwej przez inne całkowite dochody, zgodnie z art. 468 Rozporządzenia</t>
  </si>
  <si>
    <t>Wskaźnik dźwigni finansowej</t>
  </si>
  <si>
    <t>Miara ekspozycji całkowitej składającej się na wskaźnik dźwigni</t>
  </si>
  <si>
    <t>Wskaźnik dźwigni finansowej, gdyby nie stosowano rozwiązań przejściowych dotyczących MSSF 9 lub analogicznych oczekiwanych strat z tytułu kredytów</t>
  </si>
  <si>
    <t>17a</t>
  </si>
  <si>
    <t>Wskaźnik dźwigni finansowej,  gdyby nie stosowano tymczasowego traktowania niezrealizowanych zysków i strat wycenianych według wartości godziwej przez inne całkowite dochody, zgodnie z art. 468 Rozporządzenia</t>
  </si>
  <si>
    <t>Lista tabel</t>
  </si>
  <si>
    <t>ramom ryzyka 
kredytowego</t>
  </si>
  <si>
    <t xml:space="preserve">ramom 
sekurytyzacji </t>
  </si>
  <si>
    <t>ramom ryzyka 
rynkowego</t>
  </si>
  <si>
    <t xml:space="preserve">ramom ryzyka 
kredytowego kontrahenta </t>
  </si>
  <si>
    <t>31.12.2021</t>
  </si>
  <si>
    <t>30.09.2021</t>
  </si>
  <si>
    <t>30.06.2021</t>
  </si>
  <si>
    <t>31.03.2021</t>
  </si>
  <si>
    <t>31.12.2020</t>
  </si>
  <si>
    <t/>
  </si>
  <si>
    <t>Oszustwo wewnętrzne</t>
  </si>
  <si>
    <t>Kradzież i oszustwo</t>
  </si>
  <si>
    <t>Oszustwo zewnętrzne</t>
  </si>
  <si>
    <t>Zasady dotyczące zatrudnienia oraz bezpieczeństwo w miejscu pracy</t>
  </si>
  <si>
    <t>Stosunki pracownicze</t>
  </si>
  <si>
    <t>Klienci, produkty i praktyki operacyjne</t>
  </si>
  <si>
    <t>Obsługa klientów, ujawnienie informacji o klientach, zobowiązania względem klientów</t>
  </si>
  <si>
    <t>Wady produktów</t>
  </si>
  <si>
    <t>Szkody związane z aktywami rzeczowymi</t>
  </si>
  <si>
    <t>Klęski żywiołowe i inne zdarzenia</t>
  </si>
  <si>
    <t>Systemy</t>
  </si>
  <si>
    <t>Wykonanie transakcji, dostawa i zarządzanie procesami operacyjnymi</t>
  </si>
  <si>
    <t>Wprowadzanie do systemu, wykonywanie, rozliczanie i obsługa transakcji</t>
  </si>
  <si>
    <t>Monitorowanie i sprawozdawczość</t>
  </si>
  <si>
    <t>Kontrahenci niebędący klientami banku (np. izby rozliczeniowe)</t>
  </si>
  <si>
    <t>Zarządzanie rachunkami klientów</t>
  </si>
  <si>
    <t>-</t>
  </si>
  <si>
    <t>Kasa, środki w Banku Centralnym</t>
  </si>
  <si>
    <t>Należności od innych banków</t>
  </si>
  <si>
    <t>- obowiązkowo wyceniane w wartości godziwej przez wynik finansowy</t>
  </si>
  <si>
    <t>- wyceniane w zamortyzowanym koszcie</t>
  </si>
  <si>
    <t>Należności z tytułu zakupionych papierów wartościowych z otrzymanym przyrzeczeniem odkupu</t>
  </si>
  <si>
    <t>Pochodne instrumenty finansowe</t>
  </si>
  <si>
    <t>Należności z tytułu leasingu finansowego</t>
  </si>
  <si>
    <t>Papiery wartościowe:</t>
  </si>
  <si>
    <t>- przeznaczone do obrotu</t>
  </si>
  <si>
    <t>- wyceniane w wartości godziwej przez inne całkowite dochody</t>
  </si>
  <si>
    <t>- wyznaczone do wyceny w wartości godziwej przez inne całkowite dochody</t>
  </si>
  <si>
    <t>Kredyty i pożyczki udzielone klientom:</t>
  </si>
  <si>
    <t>Inwestycje w jednostki zależne i stowarzyszone</t>
  </si>
  <si>
    <t>Zapasy</t>
  </si>
  <si>
    <t>Nieruchomości inwestycyjne</t>
  </si>
  <si>
    <t>Wartości niematerialne</t>
  </si>
  <si>
    <t>Należności z tytułu bieżącego podatku dochodowego</t>
  </si>
  <si>
    <t>Aktywo z tytułu odroczonego podatku dochodowego</t>
  </si>
  <si>
    <t>Aktywa trwałe przeznaczone do sprzedaży</t>
  </si>
  <si>
    <t>Pozostałe aktywa</t>
  </si>
  <si>
    <t>Aktywa razem</t>
  </si>
  <si>
    <t>Zobowiązania wobec Banku Centralnego</t>
  </si>
  <si>
    <t>Zobowiązania wobec innych banków</t>
  </si>
  <si>
    <t>Zobowiązania z tytułu sprzedanych papierów wartościowych z udzielonym przyrzeczeniem odkupu</t>
  </si>
  <si>
    <t>Zobowiązania finansowe wyceniane do wartości godziwej przez rachunek zysków i strat</t>
  </si>
  <si>
    <t>Zobowiązania wobec klientów</t>
  </si>
  <si>
    <t>Zobowiązania z tytułu emisji dłużnych papierów wartościowych</t>
  </si>
  <si>
    <t>Zobowiązania z tytułu bieżącego podatku dochodowego</t>
  </si>
  <si>
    <t>Rezerwa z tytułu odroczonego podatku dochodowego</t>
  </si>
  <si>
    <t>Pozostałe zobowiązania</t>
  </si>
  <si>
    <t>Rezerwy</t>
  </si>
  <si>
    <t>Zobowiązania razem</t>
  </si>
  <si>
    <t>Bak Polskiej Spółdzielczości S.A.</t>
  </si>
  <si>
    <t>Pełna</t>
  </si>
  <si>
    <t>X</t>
  </si>
  <si>
    <t>Dom Maklerski Banku BPS S.A.</t>
  </si>
  <si>
    <t>Działalność maklerska</t>
  </si>
  <si>
    <t>BPS  Leasing S.A.</t>
  </si>
  <si>
    <t>Usługi leasingowe i faktoringowe</t>
  </si>
  <si>
    <t>BPS Towarzystwo Funduszy Inwestycyjnych S.A.</t>
  </si>
  <si>
    <t>Zarządzanie funduszami</t>
  </si>
  <si>
    <t>BPS Nieruchomości S.A.</t>
  </si>
  <si>
    <t>Obsługa administracyjna oraz wynajem i zarządzanie nieruchomościami</t>
  </si>
  <si>
    <t>Veni S.A.</t>
  </si>
  <si>
    <t>Działalność produkcyjna</t>
  </si>
  <si>
    <t>Uzdrowisko Iwonicz S.A.</t>
  </si>
  <si>
    <t>Działalność uzdrowiskowa</t>
  </si>
  <si>
    <t>Uzdrowisko Kamień Pomorski S.A.</t>
  </si>
  <si>
    <t>Uzdrowisko Konstancin-Zdrój S.A.</t>
  </si>
  <si>
    <t>Zakład Leczniczy Uzdrowisko Nałęczów S.A.</t>
  </si>
  <si>
    <t>QRS Finanse S.A. w likwidacji</t>
  </si>
  <si>
    <t>Pomocnicza działalność finansowa</t>
  </si>
  <si>
    <t>Con-Finance Sp. Z o.o.</t>
  </si>
  <si>
    <t>FW Południe Sp.z o.o.</t>
  </si>
  <si>
    <t>Działalność farm wiatrowych</t>
  </si>
  <si>
    <t>Solar City Szczecin Sp. z o.o w likwidacji</t>
  </si>
  <si>
    <t>Projektowanie budowlane</t>
  </si>
  <si>
    <t>Contango 2 FIZ</t>
  </si>
  <si>
    <t>Fundusz inwestycyjny</t>
  </si>
  <si>
    <t>Quantum 2 FIZ AN</t>
  </si>
  <si>
    <t>BPS 1 NS FIZ w likwidacji</t>
  </si>
  <si>
    <t>BPS 3 NS FIZ w likwidacji</t>
  </si>
  <si>
    <t>BPS 4 NS FIZ w likwidacji</t>
  </si>
  <si>
    <t>Uzdrowiska Polskie FIZ AN</t>
  </si>
  <si>
    <t>BPS Rynku Nieruchomości FIZ AN</t>
  </si>
  <si>
    <t>Centrum Rozwoju Usług Zrzeszeniowych Sp. z o.o.</t>
  </si>
  <si>
    <t>Praw własności</t>
  </si>
  <si>
    <t>Usługi teleinformatyczne</t>
  </si>
  <si>
    <t>Quantum 4 FIZ AN w likwidacji</t>
  </si>
  <si>
    <t>Quantum 9 FIZ AN</t>
  </si>
  <si>
    <t>Akcje seria A</t>
  </si>
  <si>
    <t>Akcje seria B</t>
  </si>
  <si>
    <t>Akcje seria C</t>
  </si>
  <si>
    <t>Akcje seria D</t>
  </si>
  <si>
    <t>Akcje seria E</t>
  </si>
  <si>
    <t>Akcje seria F</t>
  </si>
  <si>
    <t>Akcje seria H</t>
  </si>
  <si>
    <t>Akcje seria I</t>
  </si>
  <si>
    <t>Akcje seria J</t>
  </si>
  <si>
    <t>Akcje seria K</t>
  </si>
  <si>
    <t>Akcje seria L</t>
  </si>
  <si>
    <t>Akcje seria M</t>
  </si>
  <si>
    <t>Akcje seria N</t>
  </si>
  <si>
    <t>Akcje seria O</t>
  </si>
  <si>
    <t>Akcje seria P</t>
  </si>
  <si>
    <t>Akcje seria R</t>
  </si>
  <si>
    <t>Akcje seria S</t>
  </si>
  <si>
    <t>Akcje seria T</t>
  </si>
  <si>
    <t>Akcje seria W</t>
  </si>
  <si>
    <t>Akcje seria Z</t>
  </si>
  <si>
    <t>Akcje seria AA</t>
  </si>
  <si>
    <t>Akcje seria AB</t>
  </si>
  <si>
    <t>Akcje seria AC</t>
  </si>
  <si>
    <t>Akcje seria AD</t>
  </si>
  <si>
    <t>Akcje seria AE</t>
  </si>
  <si>
    <t>Akcje seria AF</t>
  </si>
  <si>
    <t>Akcje seria AG</t>
  </si>
  <si>
    <t>r</t>
  </si>
  <si>
    <t>s</t>
  </si>
  <si>
    <t>t</t>
  </si>
  <si>
    <t>u</t>
  </si>
  <si>
    <t>w</t>
  </si>
  <si>
    <t>y</t>
  </si>
  <si>
    <t>z</t>
  </si>
  <si>
    <t>aa</t>
  </si>
  <si>
    <t>ab</t>
  </si>
  <si>
    <t>ac</t>
  </si>
  <si>
    <t xml:space="preserve">Bank BPS S.A. </t>
  </si>
  <si>
    <t>brak</t>
  </si>
  <si>
    <t>niepubliczna</t>
  </si>
  <si>
    <t>prawo polskie</t>
  </si>
  <si>
    <t>nie</t>
  </si>
  <si>
    <t>kapitał podstawowyTier I</t>
  </si>
  <si>
    <t>poziom jednostkowy i skonsolidowany</t>
  </si>
  <si>
    <t>akcje zwykłe</t>
  </si>
  <si>
    <t>Wartość nominalna instrumentu (w mln zł)</t>
  </si>
  <si>
    <t>nie dotyczy</t>
  </si>
  <si>
    <t>kapitał własny</t>
  </si>
  <si>
    <t>wieczyste</t>
  </si>
  <si>
    <t>brak terminu 
zapadalności</t>
  </si>
  <si>
    <t>stopa zmienna</t>
  </si>
  <si>
    <t>w pełni uznaniowe</t>
  </si>
  <si>
    <t>niekumulacyjny</t>
  </si>
  <si>
    <t>niezamienny</t>
  </si>
  <si>
    <t>Obligacje BPS0925</t>
  </si>
  <si>
    <t>Obligacje BPS0326</t>
  </si>
  <si>
    <t>Obligacje BPS0228</t>
  </si>
  <si>
    <t>Obligacje BPS0328</t>
  </si>
  <si>
    <t>Obligacje BPS1029</t>
  </si>
  <si>
    <t>Obligacje BPS1029A</t>
  </si>
  <si>
    <t>Bank BPS S.A.</t>
  </si>
  <si>
    <t>publiczna</t>
  </si>
  <si>
    <t>Prawo polskie</t>
  </si>
  <si>
    <t>Tier II</t>
  </si>
  <si>
    <t>jednostkowy/
skonsolidowany</t>
  </si>
  <si>
    <t>obligacje podporządkowane</t>
  </si>
  <si>
    <t>Kwota uznana w kapitale regulacyjnym lub zobowiązaniach kwalifikowalnych (waluta w mln, według stanu na ostatni dzień sprawozdawczy) w mln zł</t>
  </si>
  <si>
    <t>Wartość nominalna instrumentu w mln zł</t>
  </si>
  <si>
    <t>należność główna wraz z należnymi odsetkami naliczonymi w dacie wykupu</t>
  </si>
  <si>
    <t>zobowiązanie - koszt zamortyzowany</t>
  </si>
  <si>
    <t>terminowe</t>
  </si>
  <si>
    <t>tak</t>
  </si>
  <si>
    <t>Tak</t>
  </si>
  <si>
    <t xml:space="preserve">     Termin wykupu opcjonalnego, terminy wykupu warunkowego oraz kwota wykupu w mln zł</t>
  </si>
  <si>
    <t>2020-09-21     41,875</t>
  </si>
  <si>
    <t>2023-02-26     40,000</t>
  </si>
  <si>
    <t>2023-03-19      55,600</t>
  </si>
  <si>
    <t>2024-10-15      36,000</t>
  </si>
  <si>
    <t>2024-10-30    47,600</t>
  </si>
  <si>
    <t>WIBOR6M + 300 pb</t>
  </si>
  <si>
    <t>WIBOR6M + 350 pb</t>
  </si>
  <si>
    <t>WIBOR6M + 400 pb</t>
  </si>
  <si>
    <t>WIBOR6M + 250 pb</t>
  </si>
  <si>
    <t>obowiązkowe</t>
  </si>
  <si>
    <t>niezamienne</t>
  </si>
  <si>
    <t>IFRS9 – Porównanie funduszy własnych, współczynnika kapitałowego oraz wskaźnika dźwigni finansowej z uwzględnieniem i bez uwzględnienia rozwiązań przejściowych dot. MSSF 9</t>
  </si>
  <si>
    <t>według stanu na 31.12.2021 r.</t>
  </si>
  <si>
    <t>Aktywa z tytułu odroczonego podatku dochodowego netto</t>
  </si>
  <si>
    <t>w tym pożyczki kwalifikujace się jako instrumenty w Tier II</t>
  </si>
  <si>
    <t>ażio emisyjne</t>
  </si>
  <si>
    <t>Kapitał własny rezem</t>
  </si>
  <si>
    <t>Pozostałe kapitały</t>
  </si>
  <si>
    <t>Skonsolidowane sprawozdanie finansowe Grupy Kapitałowej Banku Polskiej Spółdzielczości S.A. za rok zakończony dnia 31 grudnia 2021 roku (Aktywa)</t>
  </si>
  <si>
    <t>Skonsolidowane sprawozdanie finansowe Grupy Kapitałowej Banku Polskiej Spółdzielczości S.A. za rok zakończony dnia 31 grudnia 2021 roku (Kapitał własny)</t>
  </si>
  <si>
    <t>Skonsolidowane sprawozdanie finansowe Grupy Kapitałowej Banku Polskiej Spółdzielczości S.A. za rok zakończony dnia 31 grudnia 2021 roku (Zobowiązania)</t>
  </si>
  <si>
    <t>Kapitał zakładowy</t>
  </si>
  <si>
    <t>Kapitał zapasowy</t>
  </si>
  <si>
    <t>Inne całkowite dochody</t>
  </si>
  <si>
    <t>Niepodzielony wynik finansowy z lat ubiegłych</t>
  </si>
  <si>
    <t>Wynik roku bieżącego</t>
  </si>
  <si>
    <t>pozostały kapitał zapasowy</t>
  </si>
  <si>
    <t>1a</t>
  </si>
  <si>
    <t>Wzór EU CC2: Kapitał własny, wiersz 1 i 2a, kol. b)</t>
  </si>
  <si>
    <t>Wzór EU CC2: Kapitał własny, wiersz 4, kol. b)</t>
  </si>
  <si>
    <t>Wzór EU CC2: Kapitał własny, wiersz 6, kol. b)</t>
  </si>
  <si>
    <t>Wzór EU CC2: Aktywa, wiersz 1, kol. b)</t>
  </si>
  <si>
    <t>Wzór EU CC2: Aktywa, wiersz 2, kol. b)</t>
  </si>
  <si>
    <t>Wzór EU CC2: Zobowiązania, wiersz 1a, kol. b)</t>
  </si>
  <si>
    <t>Wzór EU CC2: Kapitał własny, wiersz 2b, 3 i 6 kol. b)</t>
  </si>
  <si>
    <t>Załącznik</t>
  </si>
  <si>
    <t>Informacja dotycząca adekwatności kapitałowej</t>
  </si>
  <si>
    <t>Grupy Kapitałowej Banku BPS S.A.</t>
  </si>
  <si>
    <t>podlegająca ujawnieniom</t>
  </si>
  <si>
    <t>na dzień 31.12.2021 r.</t>
  </si>
  <si>
    <t>EU CCA_akcje: Główne cechy regulacyjnych instrumentów funduszy własnych i instrumentów zobowiązań kwalifikowalnych</t>
  </si>
  <si>
    <t>EU CCA_obligacje: Główne cechy regulacyjnych instrumentów funduszy własnych i instrumentów zobowiązań kwalifikowalnych</t>
  </si>
  <si>
    <t>47.</t>
  </si>
  <si>
    <t>2021-03-30      83,900</t>
  </si>
  <si>
    <t>Zakłócenia działalności Banku i awarie systemów</t>
  </si>
  <si>
    <t>Aneks
Rozporządzenia 637/2021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</si>
</sst>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zł&quot;;[Red]\-#,##0\ &quot;zł&quot;"/>
    <numFmt numFmtId="8" formatCode="#,##0.00\ &quot;zł&quot;;[Red]\-#,##0.00\ &quot;zł&quot;"/>
    <numFmt numFmtId="43" formatCode="_-* #,##0.00_-;\-* #,##0.00_-;_-* &quot;-&quot;??_-;_-@_-"/>
    <numFmt numFmtId="164" formatCode="_-* #,##0.00\ _z_ł_-;\-* #,##0.00\ _z_ł_-;_-* &quot;-&quot;??\ _z_ł_-;_-@_-"/>
    <numFmt numFmtId="165" formatCode="_(* #\ ###\ ##0_);_(* \(#\ ###\ ##0\);_(* &quot;-&quot;_);_(@_)"/>
    <numFmt numFmtId="166" formatCode="#,##0_ ;\-#,##0\ "/>
    <numFmt numFmtId="167" formatCode="0.0%"/>
    <numFmt numFmtId="168" formatCode="#,##0.0000"/>
    <numFmt numFmtId="169" formatCode="#,##0.000"/>
  </numFmts>
  <fonts count="1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</font>
    <font>
      <sz val="10"/>
      <color rgb="FF00B050"/>
      <name val="Arial"/>
      <family val="2"/>
    </font>
    <font>
      <sz val="11"/>
      <color theme="1"/>
      <name val="Arial"/>
      <family val="2"/>
    </font>
    <font>
      <sz val="11"/>
      <color theme="1"/>
      <name val="Open Sans"/>
      <family val="2"/>
      <charset val="238"/>
    </font>
    <font>
      <sz val="10"/>
      <color indexed="8"/>
      <name val="Helvetica Neue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rgb="FF990000"/>
      <name val="Calibri"/>
      <family val="2"/>
      <charset val="238"/>
      <scheme val="minor"/>
    </font>
    <font>
      <b/>
      <sz val="8"/>
      <color rgb="FF056DAE"/>
      <name val="Calibri"/>
      <family val="2"/>
      <charset val="238"/>
      <scheme val="minor"/>
    </font>
    <font>
      <sz val="11"/>
      <color rgb="FF056DAE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rgb="FFAA322F"/>
      <name val="Calibri"/>
      <family val="2"/>
      <charset val="238"/>
      <scheme val="minor"/>
    </font>
    <font>
      <b/>
      <sz val="11"/>
      <color rgb="FFAA322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rgb="FF056DAE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color rgb="FFEC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rgb="FF990000"/>
      <name val="Calibri"/>
      <family val="2"/>
      <charset val="238"/>
      <scheme val="minor"/>
    </font>
    <font>
      <b/>
      <sz val="8.5"/>
      <color rgb="FF99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u/>
      <sz val="11"/>
      <color rgb="FF00808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24"/>
      <color rgb="FF7A0035"/>
      <name val="Calibri"/>
      <family val="2"/>
      <charset val="238"/>
      <scheme val="minor"/>
    </font>
    <font>
      <b/>
      <sz val="8"/>
      <color rgb="FF7A0035"/>
      <name val="Calibri"/>
      <family val="2"/>
      <charset val="238"/>
      <scheme val="minor"/>
    </font>
    <font>
      <sz val="11"/>
      <color rgb="FF7A0035"/>
      <name val="Calibri"/>
      <family val="2"/>
      <charset val="238"/>
      <scheme val="minor"/>
    </font>
    <font>
      <sz val="10"/>
      <color rgb="FF7A0035"/>
      <name val="Calibri"/>
      <family val="2"/>
      <charset val="238"/>
      <scheme val="minor"/>
    </font>
    <font>
      <sz val="8"/>
      <name val="Calibri"/>
      <family val="2"/>
      <scheme val="minor"/>
    </font>
    <font>
      <sz val="8"/>
      <name val="Open Sans"/>
      <family val="2"/>
      <charset val="238"/>
    </font>
    <font>
      <b/>
      <sz val="14"/>
      <color theme="1"/>
      <name val="Open Sans"/>
      <family val="2"/>
      <charset val="238"/>
    </font>
    <font>
      <sz val="8"/>
      <color rgb="FF990000"/>
      <name val="Open Sans"/>
      <family val="2"/>
      <charset val="238"/>
    </font>
    <font>
      <sz val="11"/>
      <color rgb="FF7A0035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rgb="FF7A0035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7A0035"/>
      <name val="Calibri"/>
      <family val="2"/>
      <charset val="238"/>
      <scheme val="minor"/>
    </font>
    <font>
      <b/>
      <sz val="24"/>
      <color rgb="FF008364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8"/>
      <color rgb="FF008364"/>
      <name val="Calibri"/>
      <family val="2"/>
      <charset val="238"/>
      <scheme val="minor"/>
    </font>
    <font>
      <sz val="11"/>
      <color rgb="FF008364"/>
      <name val="Calibri"/>
      <family val="2"/>
      <charset val="238"/>
      <scheme val="minor"/>
    </font>
    <font>
      <i/>
      <sz val="11"/>
      <color rgb="FF008364"/>
      <name val="Calibri"/>
      <family val="2"/>
      <charset val="238"/>
      <scheme val="minor"/>
    </font>
    <font>
      <b/>
      <sz val="11"/>
      <color rgb="FF008364"/>
      <name val="Calibri"/>
      <family val="2"/>
      <charset val="238"/>
      <scheme val="minor"/>
    </font>
    <font>
      <sz val="12"/>
      <color rgb="FF008364"/>
      <name val="Calibri"/>
      <family val="2"/>
      <charset val="238"/>
      <scheme val="minor"/>
    </font>
    <font>
      <sz val="8"/>
      <color rgb="FF008364"/>
      <name val="Calibri"/>
      <family val="2"/>
      <charset val="238"/>
      <scheme val="minor"/>
    </font>
    <font>
      <b/>
      <sz val="8.5"/>
      <color rgb="FF008364"/>
      <name val="Calibri"/>
      <family val="2"/>
      <charset val="238"/>
      <scheme val="minor"/>
    </font>
    <font>
      <sz val="8.5"/>
      <color rgb="FF008364"/>
      <name val="Calibri"/>
      <family val="2"/>
      <charset val="238"/>
      <scheme val="minor"/>
    </font>
    <font>
      <b/>
      <sz val="10"/>
      <color rgb="FF008364"/>
      <name val="Calibri"/>
      <family val="2"/>
      <charset val="238"/>
      <scheme val="minor"/>
    </font>
    <font>
      <sz val="10"/>
      <color rgb="FF008364"/>
      <name val="Calibri"/>
      <family val="2"/>
      <charset val="238"/>
      <scheme val="minor"/>
    </font>
    <font>
      <b/>
      <sz val="8"/>
      <color rgb="FF008364"/>
      <name val="Open Sans"/>
      <family val="2"/>
      <charset val="238"/>
    </font>
    <font>
      <sz val="8"/>
      <color rgb="FF008364"/>
      <name val="Open Sans"/>
      <family val="2"/>
      <charset val="238"/>
    </font>
    <font>
      <strike/>
      <sz val="11"/>
      <color rgb="FF008364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i/>
      <sz val="7.5"/>
      <color theme="1"/>
      <name val="Calibri"/>
      <family val="2"/>
      <charset val="238"/>
      <scheme val="minor"/>
    </font>
    <font>
      <b/>
      <sz val="9"/>
      <color rgb="FF008364"/>
      <name val="Calibri"/>
      <family val="2"/>
      <charset val="238"/>
      <scheme val="minor"/>
    </font>
    <font>
      <sz val="9"/>
      <color rgb="FF008364"/>
      <name val="Calibri"/>
      <family val="2"/>
      <charset val="238"/>
      <scheme val="minor"/>
    </font>
    <font>
      <i/>
      <sz val="9"/>
      <color rgb="FF008364"/>
      <name val="Calibri"/>
      <family val="2"/>
      <charset val="238"/>
      <scheme val="minor"/>
    </font>
    <font>
      <sz val="9"/>
      <color rgb="FF008364"/>
      <name val="Open Sans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8"/>
      <color rgb="FF000000"/>
      <name val="Calibri"/>
      <family val="2"/>
      <charset val="238"/>
      <scheme val="minor"/>
    </font>
    <font>
      <sz val="14"/>
      <color theme="1"/>
      <name val="Open Sans"/>
      <family val="2"/>
      <charset val="238"/>
    </font>
    <font>
      <sz val="11"/>
      <name val="Open Sans"/>
      <family val="2"/>
      <charset val="238"/>
    </font>
    <font>
      <b/>
      <sz val="9"/>
      <color rgb="FF008364"/>
      <name val="Open Sans"/>
      <family val="2"/>
      <charset val="238"/>
    </font>
    <font>
      <sz val="8"/>
      <name val="Open Sans"/>
      <charset val="238"/>
    </font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364"/>
        <bgColor indexed="64"/>
      </patternFill>
    </fill>
  </fills>
  <borders count="10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990000"/>
      </bottom>
      <diagonal/>
    </border>
    <border>
      <left/>
      <right/>
      <top/>
      <bottom style="medium">
        <color rgb="FF990000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 style="dotted">
        <color theme="0" tint="-0.34998626667073579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2" tint="-9.9948118533890809E-2"/>
      </top>
      <bottom style="medium">
        <color rgb="FFC9D239"/>
      </bottom>
      <diagonal/>
    </border>
    <border>
      <left/>
      <right/>
      <top/>
      <bottom style="thick">
        <color rgb="FFC9D239"/>
      </bottom>
      <diagonal/>
    </border>
    <border>
      <left/>
      <right/>
      <top style="medium">
        <color rgb="FFC9D239"/>
      </top>
      <bottom style="medium">
        <color rgb="FFC9D239"/>
      </bottom>
      <diagonal/>
    </border>
    <border>
      <left/>
      <right/>
      <top/>
      <bottom style="medium">
        <color rgb="FFC9D239"/>
      </bottom>
      <diagonal/>
    </border>
    <border>
      <left/>
      <right/>
      <top/>
      <bottom style="thin">
        <color rgb="FFC9D239"/>
      </bottom>
      <diagonal/>
    </border>
    <border>
      <left/>
      <right/>
      <top style="thin">
        <color rgb="FFC9D239"/>
      </top>
      <bottom style="thin">
        <color rgb="FFC9D239"/>
      </bottom>
      <diagonal/>
    </border>
    <border>
      <left/>
      <right/>
      <top style="thin">
        <color rgb="FFC9D239"/>
      </top>
      <bottom style="medium">
        <color rgb="FFC9D239"/>
      </bottom>
      <diagonal/>
    </border>
    <border>
      <left/>
      <right/>
      <top style="thick">
        <color rgb="FFC9D239"/>
      </top>
      <bottom style="thin">
        <color theme="2" tint="-9.9948118533890809E-2"/>
      </bottom>
      <diagonal/>
    </border>
    <border>
      <left/>
      <right/>
      <top style="medium">
        <color rgb="FFC9D239"/>
      </top>
      <bottom/>
      <diagonal/>
    </border>
    <border>
      <left/>
      <right/>
      <top style="medium">
        <color rgb="FFC9D239"/>
      </top>
      <bottom style="medium">
        <color rgb="FF990000"/>
      </bottom>
      <diagonal/>
    </border>
    <border>
      <left/>
      <right/>
      <top style="hair">
        <color indexed="64"/>
      </top>
      <bottom style="medium">
        <color rgb="FFC9D239"/>
      </bottom>
      <diagonal/>
    </border>
    <border>
      <left/>
      <right/>
      <top style="medium">
        <color rgb="FFC9D239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rgb="FFC9D239"/>
      </top>
      <bottom style="hair">
        <color indexed="64"/>
      </bottom>
      <diagonal/>
    </border>
    <border>
      <left style="medium">
        <color theme="0"/>
      </left>
      <right/>
      <top style="medium">
        <color rgb="FFC9D239"/>
      </top>
      <bottom style="medium">
        <color rgb="FFC9D239"/>
      </bottom>
      <diagonal/>
    </border>
    <border>
      <left/>
      <right style="thin">
        <color indexed="64"/>
      </right>
      <top style="medium">
        <color rgb="FFC9D239"/>
      </top>
      <bottom style="medium">
        <color rgb="FFC9D239"/>
      </bottom>
      <diagonal/>
    </border>
    <border>
      <left/>
      <right style="medium">
        <color theme="0"/>
      </right>
      <top style="medium">
        <color rgb="FFC9D239"/>
      </top>
      <bottom style="medium">
        <color rgb="FFC9D239"/>
      </bottom>
      <diagonal/>
    </border>
    <border>
      <left/>
      <right style="medium">
        <color theme="0"/>
      </right>
      <top/>
      <bottom style="medium">
        <color rgb="FFC9D239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rgb="FFC9D239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medium">
        <color rgb="FFC9D239"/>
      </top>
      <bottom style="thin">
        <color theme="2" tint="-9.9948118533890809E-2"/>
      </bottom>
      <diagonal/>
    </border>
    <border>
      <left/>
      <right/>
      <top style="dotted">
        <color theme="0" tint="-0.34998626667073579"/>
      </top>
      <bottom style="medium">
        <color rgb="FFC9D239"/>
      </bottom>
      <diagonal/>
    </border>
    <border>
      <left/>
      <right/>
      <top style="medium">
        <color rgb="FFC9D239"/>
      </top>
      <bottom style="thin">
        <color rgb="FFC9D239"/>
      </bottom>
      <diagonal/>
    </border>
    <border>
      <left/>
      <right/>
      <top style="thin">
        <color rgb="FFC9D239"/>
      </top>
      <bottom/>
      <diagonal/>
    </border>
    <border>
      <left/>
      <right style="thick">
        <color theme="0"/>
      </right>
      <top/>
      <bottom style="thin">
        <color rgb="FFC9D239"/>
      </bottom>
      <diagonal/>
    </border>
    <border>
      <left style="medium">
        <color rgb="FFC9D239"/>
      </left>
      <right/>
      <top style="medium">
        <color rgb="FFC9D239"/>
      </top>
      <bottom style="medium">
        <color rgb="FFC9D239"/>
      </bottom>
      <diagonal/>
    </border>
    <border>
      <left/>
      <right style="medium">
        <color rgb="FFC9D239"/>
      </right>
      <top style="medium">
        <color rgb="FFC9D239"/>
      </top>
      <bottom style="medium">
        <color rgb="FFC9D239"/>
      </bottom>
      <diagonal/>
    </border>
    <border>
      <left/>
      <right style="medium">
        <color rgb="FFC9D239"/>
      </right>
      <top/>
      <bottom style="medium">
        <color rgb="FFC9D239"/>
      </bottom>
      <diagonal/>
    </border>
    <border>
      <left style="thin">
        <color rgb="FFC9D239"/>
      </left>
      <right/>
      <top style="thin">
        <color rgb="FFC9D239"/>
      </top>
      <bottom style="medium">
        <color rgb="FFC9D239"/>
      </bottom>
      <diagonal/>
    </border>
    <border>
      <left style="thin">
        <color rgb="FFC9D239"/>
      </left>
      <right/>
      <top/>
      <bottom style="dotted">
        <color theme="0" tint="-0.34998626667073579"/>
      </bottom>
      <diagonal/>
    </border>
    <border>
      <left style="thin">
        <color rgb="FFC9D23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rgb="FFC9D239"/>
      </left>
      <right/>
      <top style="dotted">
        <color theme="0" tint="-0.34998626667073579"/>
      </top>
      <bottom style="medium">
        <color rgb="FFC9D239"/>
      </bottom>
      <diagonal/>
    </border>
    <border>
      <left/>
      <right style="thin">
        <color rgb="FFC9D239"/>
      </right>
      <top style="thin">
        <color rgb="FFC9D239"/>
      </top>
      <bottom style="medium">
        <color rgb="FFC9D239"/>
      </bottom>
      <diagonal/>
    </border>
    <border>
      <left/>
      <right style="thin">
        <color rgb="FFC9D239"/>
      </right>
      <top/>
      <bottom style="dotted">
        <color theme="0" tint="-0.34998626667073579"/>
      </bottom>
      <diagonal/>
    </border>
    <border>
      <left/>
      <right style="thin">
        <color rgb="FFC9D23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thin">
        <color rgb="FFC9D239"/>
      </right>
      <top style="dotted">
        <color theme="0" tint="-0.34998626667073579"/>
      </top>
      <bottom style="medium">
        <color rgb="FFC9D239"/>
      </bottom>
      <diagonal/>
    </border>
    <border>
      <left/>
      <right style="thin">
        <color rgb="FFC9D239"/>
      </right>
      <top style="medium">
        <color rgb="FFC9D239"/>
      </top>
      <bottom style="medium">
        <color rgb="FFC9D239"/>
      </bottom>
      <diagonal/>
    </border>
    <border>
      <left/>
      <right style="thin">
        <color rgb="FFC9D239"/>
      </right>
      <top/>
      <bottom style="thin">
        <color rgb="FFC9D239"/>
      </bottom>
      <diagonal/>
    </border>
    <border>
      <left/>
      <right style="thin">
        <color rgb="FFC9D239"/>
      </right>
      <top/>
      <bottom style="medium">
        <color rgb="FFC9D239"/>
      </bottom>
      <diagonal/>
    </border>
    <border>
      <left style="thin">
        <color rgb="FFC9D239"/>
      </left>
      <right/>
      <top style="medium">
        <color rgb="FFC9D239"/>
      </top>
      <bottom style="medium">
        <color rgb="FFC9D239"/>
      </bottom>
      <diagonal/>
    </border>
    <border>
      <left style="thin">
        <color rgb="FFC9D239"/>
      </left>
      <right/>
      <top/>
      <bottom style="thin">
        <color rgb="FFC9D239"/>
      </bottom>
      <diagonal/>
    </border>
    <border>
      <left style="thin">
        <color rgb="FFC9D239"/>
      </left>
      <right/>
      <top/>
      <bottom style="medium">
        <color rgb="FFC9D239"/>
      </bottom>
      <diagonal/>
    </border>
    <border>
      <left/>
      <right style="medium">
        <color rgb="FFC9D239"/>
      </right>
      <top style="thin">
        <color rgb="FFC9D239"/>
      </top>
      <bottom style="thin">
        <color rgb="FFC9D239"/>
      </bottom>
      <diagonal/>
    </border>
    <border>
      <left/>
      <right style="medium">
        <color rgb="FFC9D239"/>
      </right>
      <top style="medium">
        <color rgb="FFC9D239"/>
      </top>
      <bottom style="thin">
        <color rgb="FFC9D239"/>
      </bottom>
      <diagonal/>
    </border>
    <border>
      <left style="medium">
        <color rgb="FFC9D239"/>
      </left>
      <right style="medium">
        <color rgb="FFC9D239"/>
      </right>
      <top style="medium">
        <color rgb="FFC9D239"/>
      </top>
      <bottom/>
      <diagonal/>
    </border>
    <border>
      <left style="medium">
        <color rgb="FFC9D239"/>
      </left>
      <right style="medium">
        <color rgb="FFC9D239"/>
      </right>
      <top/>
      <bottom/>
      <diagonal/>
    </border>
    <border>
      <left style="medium">
        <color rgb="FFC9D239"/>
      </left>
      <right style="medium">
        <color rgb="FFC9D239"/>
      </right>
      <top/>
      <bottom style="medium">
        <color rgb="FFC9D239"/>
      </bottom>
      <diagonal/>
    </border>
    <border>
      <left/>
      <right style="thin">
        <color rgb="FFC9D239"/>
      </right>
      <top style="medium">
        <color rgb="FFC9D239"/>
      </top>
      <bottom style="thin">
        <color rgb="FFC9D239"/>
      </bottom>
      <diagonal/>
    </border>
    <border>
      <left/>
      <right style="thin">
        <color rgb="FFC9D239"/>
      </right>
      <top style="thin">
        <color rgb="FFC9D239"/>
      </top>
      <bottom style="thin">
        <color rgb="FFC9D239"/>
      </bottom>
      <diagonal/>
    </border>
    <border>
      <left/>
      <right style="thin">
        <color rgb="FFC9D239"/>
      </right>
      <top/>
      <bottom style="thick">
        <color rgb="FF990000"/>
      </bottom>
      <diagonal/>
    </border>
    <border>
      <left style="thin">
        <color rgb="FFC9D239"/>
      </left>
      <right/>
      <top style="medium">
        <color rgb="FFC9D239"/>
      </top>
      <bottom style="thin">
        <color rgb="FFC9D239"/>
      </bottom>
      <diagonal/>
    </border>
    <border>
      <left style="thin">
        <color rgb="FFC9D239"/>
      </left>
      <right/>
      <top style="thin">
        <color rgb="FFC9D239"/>
      </top>
      <bottom style="thin">
        <color rgb="FFC9D239"/>
      </bottom>
      <diagonal/>
    </border>
    <border>
      <left style="thin">
        <color rgb="FFC9D239"/>
      </left>
      <right/>
      <top/>
      <bottom style="thick">
        <color rgb="FF990000"/>
      </bottom>
      <diagonal/>
    </border>
    <border>
      <left/>
      <right style="thin">
        <color rgb="FFC9D239"/>
      </right>
      <top style="thin">
        <color rgb="FFC9D239"/>
      </top>
      <bottom style="thick">
        <color rgb="FF990000"/>
      </bottom>
      <diagonal/>
    </border>
    <border>
      <left/>
      <right/>
      <top style="thin">
        <color rgb="FFC9D239"/>
      </top>
      <bottom style="medium">
        <color rgb="FF990000"/>
      </bottom>
      <diagonal/>
    </border>
    <border>
      <left/>
      <right/>
      <top style="medium">
        <color rgb="FFC9D239"/>
      </top>
      <bottom style="thick">
        <color rgb="FF990000"/>
      </bottom>
      <diagonal/>
    </border>
    <border>
      <left/>
      <right style="thick">
        <color theme="0"/>
      </right>
      <top style="medium">
        <color rgb="FFC9D239"/>
      </top>
      <bottom style="thin">
        <color rgb="FFC9D239"/>
      </bottom>
      <diagonal/>
    </border>
    <border>
      <left style="thick">
        <color theme="0"/>
      </left>
      <right/>
      <top style="medium">
        <color rgb="FFC9D239"/>
      </top>
      <bottom style="thin">
        <color rgb="FFC9D239"/>
      </bottom>
      <diagonal/>
    </border>
    <border>
      <left/>
      <right style="thick">
        <color theme="0"/>
      </right>
      <top style="thin">
        <color rgb="FFC9D239"/>
      </top>
      <bottom style="thin">
        <color rgb="FFC9D239"/>
      </bottom>
      <diagonal/>
    </border>
    <border>
      <left/>
      <right style="thin">
        <color indexed="64"/>
      </right>
      <top/>
      <bottom style="medium">
        <color rgb="FFC9D239"/>
      </bottom>
      <diagonal/>
    </border>
    <border>
      <left style="medium">
        <color theme="0"/>
      </left>
      <right/>
      <top style="medium">
        <color rgb="FFC9D239"/>
      </top>
      <bottom/>
      <diagonal/>
    </border>
    <border>
      <left/>
      <right style="medium">
        <color theme="0"/>
      </right>
      <top style="medium">
        <color rgb="FFC9D23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rgb="FFCAD238"/>
      </top>
      <bottom style="thin">
        <color rgb="FFCAD238"/>
      </bottom>
      <diagonal/>
    </border>
    <border>
      <left/>
      <right/>
      <top style="thin">
        <color theme="2" tint="-9.9948118533890809E-2"/>
      </top>
      <bottom style="thin">
        <color theme="0" tint="-0.1499984740745262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8364"/>
      </right>
      <top style="thin">
        <color rgb="FF008364"/>
      </top>
      <bottom style="thin">
        <color rgb="FF008364"/>
      </bottom>
      <diagonal/>
    </border>
    <border>
      <left style="thin">
        <color theme="0"/>
      </left>
      <right style="thin">
        <color theme="0"/>
      </right>
      <top style="thin">
        <color rgb="FF008364"/>
      </top>
      <bottom style="thin">
        <color rgb="FF008364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rgb="FF008364"/>
      </left>
      <right style="thin">
        <color theme="0"/>
      </right>
      <top style="thin">
        <color rgb="FF008364"/>
      </top>
      <bottom/>
      <diagonal/>
    </border>
    <border>
      <left style="medium">
        <color rgb="FF008364"/>
      </left>
      <right/>
      <top style="medium">
        <color rgb="FF008364"/>
      </top>
      <bottom/>
      <diagonal/>
    </border>
    <border>
      <left/>
      <right/>
      <top style="medium">
        <color rgb="FF008364"/>
      </top>
      <bottom/>
      <diagonal/>
    </border>
    <border>
      <left/>
      <right style="medium">
        <color rgb="FF008364"/>
      </right>
      <top style="medium">
        <color rgb="FF008364"/>
      </top>
      <bottom/>
      <diagonal/>
    </border>
    <border>
      <left style="medium">
        <color rgb="FF008364"/>
      </left>
      <right/>
      <top/>
      <bottom/>
      <diagonal/>
    </border>
    <border>
      <left/>
      <right style="medium">
        <color rgb="FF008364"/>
      </right>
      <top/>
      <bottom/>
      <diagonal/>
    </border>
    <border>
      <left style="medium">
        <color rgb="FF008364"/>
      </left>
      <right/>
      <top/>
      <bottom style="medium">
        <color rgb="FF008364"/>
      </bottom>
      <diagonal/>
    </border>
    <border>
      <left/>
      <right/>
      <top/>
      <bottom style="medium">
        <color rgb="FF008364"/>
      </bottom>
      <diagonal/>
    </border>
    <border>
      <left/>
      <right style="medium">
        <color rgb="FF008364"/>
      </right>
      <top/>
      <bottom style="medium">
        <color rgb="FF008364"/>
      </bottom>
      <diagonal/>
    </border>
  </borders>
  <cellStyleXfs count="27">
    <xf numFmtId="0" fontId="0" fillId="0" borderId="0"/>
    <xf numFmtId="9" fontId="9" fillId="0" borderId="0"/>
    <xf numFmtId="0" fontId="13" fillId="3" borderId="5">
      <alignment horizontal="left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3" fontId="14" fillId="4" borderId="2">
      <alignment horizontal="right" vertical="center"/>
      <protection locked="0"/>
    </xf>
    <xf numFmtId="0" fontId="1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9" fillId="3" borderId="4">
      <alignment horizontal="center" wrapText="1"/>
    </xf>
    <xf numFmtId="0" fontId="9" fillId="0" borderId="0"/>
    <xf numFmtId="0" fontId="9" fillId="0" borderId="0"/>
    <xf numFmtId="164" fontId="9" fillId="0" borderId="0"/>
    <xf numFmtId="0" fontId="8" fillId="0" borderId="0"/>
    <xf numFmtId="0" fontId="8" fillId="0" borderId="0"/>
    <xf numFmtId="0" fontId="8" fillId="0" borderId="0"/>
    <xf numFmtId="9" fontId="8" fillId="0" borderId="0"/>
    <xf numFmtId="0" fontId="28" fillId="0" borderId="0">
      <alignment vertical="top" wrapText="1"/>
    </xf>
    <xf numFmtId="0" fontId="9" fillId="0" borderId="0"/>
    <xf numFmtId="0" fontId="14" fillId="0" borderId="0"/>
    <xf numFmtId="0" fontId="14" fillId="0" borderId="0"/>
    <xf numFmtId="43" fontId="9" fillId="0" borderId="0"/>
    <xf numFmtId="0" fontId="16" fillId="0" borderId="0" applyNumberFormat="0" applyFill="0" applyBorder="0" applyAlignment="0" applyProtection="0"/>
    <xf numFmtId="0" fontId="120" fillId="0" borderId="0"/>
  </cellStyleXfs>
  <cellXfs count="1001">
    <xf numFmtId="0" fontId="0" fillId="0" borderId="0" xfId="0"/>
    <xf numFmtId="0" fontId="11" fillId="0" borderId="0" xfId="0" applyFont="1"/>
    <xf numFmtId="0" fontId="12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2" applyFill="1" applyBorder="1" applyAlignment="1">
      <alignment vertical="center"/>
    </xf>
    <xf numFmtId="0" fontId="16" fillId="0" borderId="0" xfId="4" applyAlignment="1">
      <alignment vertical="center"/>
    </xf>
    <xf numFmtId="0" fontId="14" fillId="0" borderId="0" xfId="5" applyAlignment="1">
      <alignment vertical="top" wrapText="1"/>
    </xf>
    <xf numFmtId="0" fontId="19" fillId="0" borderId="0" xfId="12" applyFill="1" applyBorder="1" applyAlignment="1">
      <alignment horizontal="center" vertical="center" wrapText="1"/>
    </xf>
    <xf numFmtId="0" fontId="15" fillId="0" borderId="0" xfId="3" quotePrefix="1" applyFont="1" applyAlignment="1">
      <alignment horizontal="center" vertical="center"/>
    </xf>
    <xf numFmtId="0" fontId="14" fillId="0" borderId="0" xfId="5" applyAlignment="1">
      <alignment vertical="center" wrapText="1"/>
    </xf>
    <xf numFmtId="0" fontId="25" fillId="0" borderId="0" xfId="5" applyFont="1" applyAlignment="1">
      <alignment vertical="top"/>
    </xf>
    <xf numFmtId="0" fontId="26" fillId="0" borderId="0" xfId="0" applyFont="1" applyAlignment="1">
      <alignment vertical="top"/>
    </xf>
    <xf numFmtId="0" fontId="27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33" fillId="0" borderId="0" xfId="0" applyFont="1"/>
    <xf numFmtId="0" fontId="23" fillId="0" borderId="0" xfId="0" applyFont="1"/>
    <xf numFmtId="0" fontId="34" fillId="0" borderId="0" xfId="0" applyFont="1"/>
    <xf numFmtId="3" fontId="35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 vertical="center" wrapText="1"/>
    </xf>
    <xf numFmtId="0" fontId="39" fillId="0" borderId="11" xfId="0" applyFont="1" applyBorder="1" applyAlignment="1">
      <alignment horizontal="right" vertical="center"/>
    </xf>
    <xf numFmtId="49" fontId="39" fillId="0" borderId="11" xfId="0" applyNumberFormat="1" applyFont="1" applyBorder="1" applyAlignment="1">
      <alignment horizontal="left" vertical="center" wrapText="1"/>
    </xf>
    <xf numFmtId="3" fontId="39" fillId="0" borderId="11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11" xfId="0" applyFont="1" applyBorder="1"/>
    <xf numFmtId="3" fontId="38" fillId="0" borderId="11" xfId="0" applyNumberFormat="1" applyFont="1" applyBorder="1" applyAlignment="1">
      <alignment horizontal="right"/>
    </xf>
    <xf numFmtId="49" fontId="38" fillId="0" borderId="11" xfId="0" applyNumberFormat="1" applyFont="1" applyBorder="1" applyAlignment="1">
      <alignment horizontal="left" vertical="center" wrapText="1"/>
    </xf>
    <xf numFmtId="3" fontId="38" fillId="0" borderId="11" xfId="0" applyNumberFormat="1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49" fontId="39" fillId="0" borderId="0" xfId="0" applyNumberFormat="1" applyFont="1" applyAlignment="1">
      <alignment horizontal="left" vertical="center" wrapText="1"/>
    </xf>
    <xf numFmtId="3" fontId="39" fillId="0" borderId="0" xfId="0" applyNumberFormat="1" applyFont="1" applyAlignment="1">
      <alignment horizontal="right" vertical="center"/>
    </xf>
    <xf numFmtId="0" fontId="39" fillId="0" borderId="0" xfId="0" applyFont="1"/>
    <xf numFmtId="0" fontId="41" fillId="0" borderId="0" xfId="0" applyFont="1"/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11" xfId="0" applyFont="1" applyBorder="1" applyAlignment="1">
      <alignment horizontal="right" vertical="center"/>
    </xf>
    <xf numFmtId="0" fontId="44" fillId="0" borderId="11" xfId="0" applyFont="1" applyBorder="1" applyAlignment="1">
      <alignment vertical="center" wrapText="1"/>
    </xf>
    <xf numFmtId="3" fontId="44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44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right" vertical="center"/>
    </xf>
    <xf numFmtId="0" fontId="29" fillId="0" borderId="0" xfId="0" applyFont="1"/>
    <xf numFmtId="0" fontId="3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8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31" fillId="0" borderId="0" xfId="0" applyFont="1"/>
    <xf numFmtId="0" fontId="51" fillId="0" borderId="0" xfId="0" applyFont="1"/>
    <xf numFmtId="0" fontId="7" fillId="0" borderId="0" xfId="0" applyFont="1" applyAlignment="1">
      <alignment horizontal="right"/>
    </xf>
    <xf numFmtId="0" fontId="30" fillId="0" borderId="0" xfId="0" applyFont="1"/>
    <xf numFmtId="0" fontId="51" fillId="0" borderId="0" xfId="0" applyFont="1" applyAlignment="1">
      <alignment horizontal="right"/>
    </xf>
    <xf numFmtId="0" fontId="34" fillId="0" borderId="0" xfId="0" applyFont="1" applyAlignment="1">
      <alignment vertical="center"/>
    </xf>
    <xf numFmtId="3" fontId="44" fillId="0" borderId="13" xfId="0" applyNumberFormat="1" applyFont="1" applyBorder="1" applyAlignment="1">
      <alignment horizontal="right" vertical="center"/>
    </xf>
    <xf numFmtId="0" fontId="48" fillId="0" borderId="0" xfId="0" applyFont="1"/>
    <xf numFmtId="0" fontId="48" fillId="0" borderId="0" xfId="0" applyFont="1" applyAlignment="1">
      <alignment vertical="center" wrapText="1"/>
    </xf>
    <xf numFmtId="165" fontId="53" fillId="0" borderId="0" xfId="0" applyNumberFormat="1" applyFont="1" applyAlignment="1">
      <alignment horizontal="right" wrapText="1"/>
    </xf>
    <xf numFmtId="0" fontId="54" fillId="0" borderId="0" xfId="0" applyFont="1"/>
    <xf numFmtId="0" fontId="44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50" fillId="0" borderId="0" xfId="0" applyFont="1"/>
    <xf numFmtId="0" fontId="44" fillId="0" borderId="0" xfId="0" applyFont="1"/>
    <xf numFmtId="0" fontId="4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9" fillId="5" borderId="0" xfId="0" applyFont="1" applyFill="1" applyAlignment="1">
      <alignment vertical="center" wrapText="1"/>
    </xf>
    <xf numFmtId="0" fontId="38" fillId="0" borderId="11" xfId="14" applyFont="1" applyBorder="1" applyAlignment="1">
      <alignment horizontal="center" vertical="center"/>
    </xf>
    <xf numFmtId="0" fontId="38" fillId="0" borderId="11" xfId="14" applyFont="1" applyBorder="1" applyAlignment="1">
      <alignment wrapText="1"/>
    </xf>
    <xf numFmtId="0" fontId="56" fillId="0" borderId="11" xfId="14" applyFont="1" applyBorder="1" applyAlignment="1">
      <alignment horizontal="left" wrapText="1"/>
    </xf>
    <xf numFmtId="0" fontId="57" fillId="0" borderId="11" xfId="14" applyFont="1" applyBorder="1" applyAlignment="1">
      <alignment wrapText="1"/>
    </xf>
    <xf numFmtId="0" fontId="56" fillId="0" borderId="11" xfId="14" applyFont="1" applyBorder="1" applyAlignment="1">
      <alignment horizontal="center" vertical="center"/>
    </xf>
    <xf numFmtId="0" fontId="56" fillId="0" borderId="11" xfId="14" applyFont="1" applyBorder="1" applyAlignment="1">
      <alignment horizontal="right" vertical="center"/>
    </xf>
    <xf numFmtId="0" fontId="56" fillId="0" borderId="11" xfId="14" applyFont="1" applyBorder="1" applyAlignment="1">
      <alignment horizontal="left" vertical="center" wrapText="1"/>
    </xf>
    <xf numFmtId="0" fontId="38" fillId="0" borderId="11" xfId="14" applyFont="1" applyBorder="1" applyAlignment="1">
      <alignment horizontal="right" vertical="center"/>
    </xf>
    <xf numFmtId="0" fontId="38" fillId="0" borderId="11" xfId="14" applyFont="1" applyBorder="1" applyAlignment="1">
      <alignment vertical="center" wrapText="1"/>
    </xf>
    <xf numFmtId="0" fontId="58" fillId="0" borderId="0" xfId="0" applyFont="1"/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right" vertical="center" wrapText="1"/>
    </xf>
    <xf numFmtId="3" fontId="39" fillId="8" borderId="11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right" wrapText="1"/>
    </xf>
    <xf numFmtId="0" fontId="39" fillId="0" borderId="13" xfId="0" applyFont="1" applyBorder="1" applyAlignment="1">
      <alignment horizontal="left" wrapText="1"/>
    </xf>
    <xf numFmtId="3" fontId="39" fillId="0" borderId="13" xfId="0" applyNumberFormat="1" applyFont="1" applyBorder="1" applyAlignment="1">
      <alignment horizontal="right"/>
    </xf>
    <xf numFmtId="0" fontId="39" fillId="0" borderId="11" xfId="0" applyFont="1" applyBorder="1" applyAlignment="1">
      <alignment horizontal="right" wrapText="1"/>
    </xf>
    <xf numFmtId="0" fontId="39" fillId="0" borderId="11" xfId="0" applyFont="1" applyBorder="1" applyAlignment="1">
      <alignment horizontal="left" wrapText="1"/>
    </xf>
    <xf numFmtId="3" fontId="39" fillId="0" borderId="11" xfId="0" applyNumberFormat="1" applyFont="1" applyBorder="1" applyAlignment="1">
      <alignment horizontal="right"/>
    </xf>
    <xf numFmtId="0" fontId="61" fillId="0" borderId="0" xfId="0" applyFont="1"/>
    <xf numFmtId="0" fontId="61" fillId="0" borderId="0" xfId="0" applyFont="1" applyAlignment="1">
      <alignment vertical="center"/>
    </xf>
    <xf numFmtId="0" fontId="38" fillId="0" borderId="13" xfId="0" applyFont="1" applyBorder="1" applyAlignment="1">
      <alignment vertical="center" wrapText="1"/>
    </xf>
    <xf numFmtId="3" fontId="38" fillId="0" borderId="13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3" fillId="0" borderId="0" xfId="0" applyFont="1"/>
    <xf numFmtId="0" fontId="38" fillId="0" borderId="13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left" vertical="center" wrapText="1"/>
    </xf>
    <xf numFmtId="3" fontId="39" fillId="0" borderId="13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 wrapText="1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center" vertical="center" wrapText="1"/>
    </xf>
    <xf numFmtId="3" fontId="39" fillId="0" borderId="11" xfId="0" applyNumberFormat="1" applyFont="1" applyBorder="1" applyAlignment="1">
      <alignment horizontal="left" vertical="center" wrapText="1"/>
    </xf>
    <xf numFmtId="0" fontId="39" fillId="0" borderId="13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left" vertical="center" wrapText="1"/>
    </xf>
    <xf numFmtId="3" fontId="39" fillId="8" borderId="13" xfId="0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41" fillId="0" borderId="0" xfId="0" applyFont="1" applyAlignment="1">
      <alignment horizontal="left"/>
    </xf>
    <xf numFmtId="0" fontId="68" fillId="0" borderId="0" xfId="0" applyFont="1"/>
    <xf numFmtId="3" fontId="44" fillId="0" borderId="11" xfId="15" applyNumberFormat="1" applyFont="1" applyBorder="1" applyAlignment="1">
      <alignment vertical="center" wrapText="1"/>
    </xf>
    <xf numFmtId="0" fontId="69" fillId="0" borderId="0" xfId="0" applyFont="1"/>
    <xf numFmtId="3" fontId="44" fillId="0" borderId="11" xfId="15" applyNumberFormat="1" applyFont="1" applyBorder="1" applyAlignment="1">
      <alignment horizontal="right" vertical="center" wrapText="1"/>
    </xf>
    <xf numFmtId="3" fontId="44" fillId="0" borderId="11" xfId="15" applyNumberFormat="1" applyFont="1" applyBorder="1" applyAlignment="1">
      <alignment vertical="center"/>
    </xf>
    <xf numFmtId="0" fontId="34" fillId="0" borderId="0" xfId="5" applyFont="1">
      <alignment vertical="center"/>
    </xf>
    <xf numFmtId="0" fontId="7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3" fontId="44" fillId="0" borderId="11" xfId="15" applyNumberFormat="1" applyFont="1" applyBorder="1" applyAlignment="1">
      <alignment horizontal="left" vertical="center" wrapText="1"/>
    </xf>
    <xf numFmtId="3" fontId="44" fillId="8" borderId="11" xfId="0" applyNumberFormat="1" applyFont="1" applyFill="1" applyBorder="1" applyAlignment="1">
      <alignment horizontal="right" vertical="center"/>
    </xf>
    <xf numFmtId="3" fontId="44" fillId="0" borderId="11" xfId="15" applyNumberFormat="1" applyFont="1" applyBorder="1" applyAlignment="1">
      <alignment horizontal="right" vertical="center"/>
    </xf>
    <xf numFmtId="3" fontId="44" fillId="0" borderId="0" xfId="15" applyNumberFormat="1" applyFont="1" applyAlignment="1">
      <alignment horizontal="left"/>
    </xf>
    <xf numFmtId="0" fontId="70" fillId="0" borderId="0" xfId="0" applyFont="1"/>
    <xf numFmtId="0" fontId="46" fillId="0" borderId="0" xfId="0" applyFont="1"/>
    <xf numFmtId="3" fontId="44" fillId="2" borderId="11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center" vertical="center"/>
    </xf>
    <xf numFmtId="165" fontId="44" fillId="0" borderId="11" xfId="0" applyNumberFormat="1" applyFont="1" applyBorder="1" applyAlignment="1">
      <alignment vertical="center"/>
    </xf>
    <xf numFmtId="3" fontId="45" fillId="0" borderId="11" xfId="15" applyNumberFormat="1" applyFont="1" applyBorder="1" applyAlignment="1">
      <alignment horizontal="right" vertical="center" wrapText="1"/>
    </xf>
    <xf numFmtId="0" fontId="72" fillId="0" borderId="0" xfId="0" applyFont="1"/>
    <xf numFmtId="0" fontId="73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165" fontId="44" fillId="0" borderId="11" xfId="0" applyNumberFormat="1" applyFont="1" applyBorder="1" applyAlignment="1">
      <alignment horizontal="left" vertical="center" wrapText="1"/>
    </xf>
    <xf numFmtId="165" fontId="45" fillId="0" borderId="11" xfId="0" applyNumberFormat="1" applyFont="1" applyBorder="1" applyAlignment="1">
      <alignment horizontal="left" vertical="center" wrapText="1"/>
    </xf>
    <xf numFmtId="3" fontId="45" fillId="8" borderId="11" xfId="0" applyNumberFormat="1" applyFont="1" applyFill="1" applyBorder="1" applyAlignment="1">
      <alignment horizontal="right" vertical="center"/>
    </xf>
    <xf numFmtId="3" fontId="45" fillId="0" borderId="13" xfId="15" applyNumberFormat="1" applyFont="1" applyBorder="1" applyAlignment="1">
      <alignment horizontal="right" vertical="center" wrapText="1"/>
    </xf>
    <xf numFmtId="3" fontId="45" fillId="0" borderId="13" xfId="0" applyNumberFormat="1" applyFont="1" applyBorder="1" applyAlignment="1">
      <alignment horizontal="righ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vertical="center"/>
    </xf>
    <xf numFmtId="0" fontId="44" fillId="0" borderId="13" xfId="0" applyFont="1" applyBorder="1" applyAlignment="1">
      <alignment horizontal="right" vertical="center"/>
    </xf>
    <xf numFmtId="0" fontId="44" fillId="0" borderId="13" xfId="0" applyFont="1" applyBorder="1" applyAlignment="1">
      <alignment vertical="center" wrapText="1"/>
    </xf>
    <xf numFmtId="0" fontId="44" fillId="0" borderId="13" xfId="0" applyFont="1" applyBorder="1" applyAlignment="1">
      <alignment horizontal="left" vertical="center" wrapText="1"/>
    </xf>
    <xf numFmtId="3" fontId="35" fillId="0" borderId="0" xfId="0" applyNumberFormat="1" applyFont="1" applyBorder="1" applyAlignment="1">
      <alignment horizontal="center"/>
    </xf>
    <xf numFmtId="0" fontId="45" fillId="0" borderId="13" xfId="0" applyFont="1" applyBorder="1" applyAlignment="1">
      <alignment horizontal="right" vertical="center"/>
    </xf>
    <xf numFmtId="0" fontId="45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38" fillId="0" borderId="13" xfId="14" applyFont="1" applyBorder="1" applyAlignment="1">
      <alignment horizontal="right" vertical="center"/>
    </xf>
    <xf numFmtId="0" fontId="38" fillId="0" borderId="13" xfId="14" applyFont="1" applyBorder="1" applyAlignment="1">
      <alignment vertical="center" wrapText="1"/>
    </xf>
    <xf numFmtId="0" fontId="78" fillId="0" borderId="0" xfId="0" applyFont="1" applyAlignment="1">
      <alignment vertical="center"/>
    </xf>
    <xf numFmtId="0" fontId="58" fillId="0" borderId="0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3" fontId="39" fillId="0" borderId="13" xfId="0" applyNumberFormat="1" applyFont="1" applyBorder="1" applyAlignment="1">
      <alignment horizontal="right" vertical="center" wrapText="1"/>
    </xf>
    <xf numFmtId="0" fontId="60" fillId="0" borderId="0" xfId="0" applyFont="1" applyBorder="1" applyAlignment="1">
      <alignment vertical="center" wrapText="1"/>
    </xf>
    <xf numFmtId="3" fontId="44" fillId="0" borderId="14" xfId="15" applyNumberFormat="1" applyFont="1" applyBorder="1" applyAlignment="1">
      <alignment vertical="center" wrapText="1"/>
    </xf>
    <xf numFmtId="3" fontId="44" fillId="0" borderId="14" xfId="0" applyNumberFormat="1" applyFont="1" applyBorder="1" applyAlignment="1">
      <alignment horizontal="right" vertical="center"/>
    </xf>
    <xf numFmtId="3" fontId="44" fillId="0" borderId="13" xfId="15" applyNumberFormat="1" applyFont="1" applyBorder="1" applyAlignment="1">
      <alignment wrapText="1"/>
    </xf>
    <xf numFmtId="0" fontId="53" fillId="0" borderId="0" xfId="0" applyFont="1" applyBorder="1" applyAlignment="1">
      <alignment horizontal="left" wrapText="1"/>
    </xf>
    <xf numFmtId="3" fontId="44" fillId="0" borderId="14" xfId="15" applyNumberFormat="1" applyFont="1" applyBorder="1" applyAlignment="1">
      <alignment horizontal="right" vertical="center" wrapText="1"/>
    </xf>
    <xf numFmtId="3" fontId="44" fillId="0" borderId="14" xfId="15" applyNumberFormat="1" applyFont="1" applyBorder="1" applyAlignment="1">
      <alignment vertical="center"/>
    </xf>
    <xf numFmtId="3" fontId="44" fillId="0" borderId="13" xfId="15" applyNumberFormat="1" applyFont="1" applyBorder="1" applyAlignment="1">
      <alignment vertical="center"/>
    </xf>
    <xf numFmtId="3" fontId="44" fillId="0" borderId="13" xfId="15" applyNumberFormat="1" applyFont="1" applyBorder="1" applyAlignment="1">
      <alignment horizontal="right" vertical="center" wrapText="1"/>
    </xf>
    <xf numFmtId="3" fontId="44" fillId="0" borderId="13" xfId="15" applyNumberFormat="1" applyFont="1" applyBorder="1" applyAlignment="1">
      <alignment vertical="center" wrapText="1"/>
    </xf>
    <xf numFmtId="3" fontId="44" fillId="0" borderId="14" xfId="15" applyNumberFormat="1" applyFont="1" applyBorder="1" applyAlignment="1">
      <alignment horizontal="left" vertical="center" wrapText="1"/>
    </xf>
    <xf numFmtId="3" fontId="44" fillId="8" borderId="14" xfId="0" applyNumberFormat="1" applyFont="1" applyFill="1" applyBorder="1" applyAlignment="1">
      <alignment horizontal="right" vertical="center"/>
    </xf>
    <xf numFmtId="3" fontId="44" fillId="0" borderId="14" xfId="15" applyNumberFormat="1" applyFont="1" applyBorder="1" applyAlignment="1">
      <alignment horizontal="right" vertical="center"/>
    </xf>
    <xf numFmtId="3" fontId="44" fillId="0" borderId="13" xfId="15" applyNumberFormat="1" applyFont="1" applyBorder="1" applyAlignment="1">
      <alignment horizontal="left" vertical="center" wrapText="1"/>
    </xf>
    <xf numFmtId="3" fontId="44" fillId="8" borderId="13" xfId="0" applyNumberFormat="1" applyFont="1" applyFill="1" applyBorder="1" applyAlignment="1">
      <alignment horizontal="right" vertical="center"/>
    </xf>
    <xf numFmtId="3" fontId="44" fillId="0" borderId="13" xfId="15" applyNumberFormat="1" applyFont="1" applyBorder="1" applyAlignment="1">
      <alignment horizontal="right" vertical="center"/>
    </xf>
    <xf numFmtId="165" fontId="44" fillId="0" borderId="13" xfId="0" applyNumberFormat="1" applyFont="1" applyBorder="1" applyAlignment="1">
      <alignment vertical="center"/>
    </xf>
    <xf numFmtId="165" fontId="45" fillId="0" borderId="13" xfId="0" applyNumberFormat="1" applyFont="1" applyBorder="1" applyAlignment="1">
      <alignment horizontal="left" vertical="center" wrapText="1"/>
    </xf>
    <xf numFmtId="3" fontId="45" fillId="8" borderId="13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3" xfId="0" applyFont="1" applyBorder="1" applyAlignment="1">
      <alignment horizontal="left" vertical="center"/>
    </xf>
    <xf numFmtId="0" fontId="78" fillId="0" borderId="0" xfId="0" applyFont="1"/>
    <xf numFmtId="0" fontId="23" fillId="0" borderId="0" xfId="0" applyFont="1"/>
    <xf numFmtId="0" fontId="0" fillId="0" borderId="0" xfId="0"/>
    <xf numFmtId="0" fontId="10" fillId="0" borderId="0" xfId="0" applyFont="1"/>
    <xf numFmtId="0" fontId="23" fillId="0" borderId="0" xfId="0" applyFont="1"/>
    <xf numFmtId="0" fontId="82" fillId="0" borderId="0" xfId="0" applyFont="1" applyAlignment="1">
      <alignment vertical="center"/>
    </xf>
    <xf numFmtId="3" fontId="81" fillId="0" borderId="21" xfId="15" applyNumberFormat="1" applyFont="1" applyBorder="1" applyAlignment="1">
      <alignment horizontal="right" vertical="center" wrapText="1"/>
    </xf>
    <xf numFmtId="165" fontId="44" fillId="0" borderId="21" xfId="0" applyNumberFormat="1" applyFont="1" applyBorder="1" applyAlignment="1">
      <alignment vertical="center"/>
    </xf>
    <xf numFmtId="3" fontId="44" fillId="0" borderId="21" xfId="15" applyNumberFormat="1" applyFont="1" applyBorder="1" applyAlignment="1">
      <alignment horizontal="right" vertical="center" wrapText="1"/>
    </xf>
    <xf numFmtId="3" fontId="44" fillId="0" borderId="21" xfId="0" applyNumberFormat="1" applyFont="1" applyBorder="1" applyAlignment="1">
      <alignment horizontal="right" vertical="center"/>
    </xf>
    <xf numFmtId="3" fontId="44" fillId="2" borderId="21" xfId="0" applyNumberFormat="1" applyFont="1" applyFill="1" applyBorder="1" applyAlignment="1">
      <alignment horizontal="right" vertical="center"/>
    </xf>
    <xf numFmtId="0" fontId="84" fillId="0" borderId="0" xfId="0" applyFont="1" applyAlignment="1">
      <alignment horizontal="left" vertical="center"/>
    </xf>
    <xf numFmtId="0" fontId="84" fillId="0" borderId="0" xfId="0" applyFont="1"/>
    <xf numFmtId="3" fontId="44" fillId="0" borderId="18" xfId="15" applyNumberFormat="1" applyFont="1" applyBorder="1" applyAlignment="1">
      <alignment horizontal="right" vertical="center" wrapText="1"/>
    </xf>
    <xf numFmtId="165" fontId="44" fillId="0" borderId="18" xfId="0" applyNumberFormat="1" applyFont="1" applyBorder="1" applyAlignment="1">
      <alignment vertical="center"/>
    </xf>
    <xf numFmtId="3" fontId="81" fillId="0" borderId="18" xfId="15" applyNumberFormat="1" applyFont="1" applyBorder="1" applyAlignment="1">
      <alignment horizontal="right" vertical="center" wrapText="1"/>
    </xf>
    <xf numFmtId="0" fontId="11" fillId="6" borderId="0" xfId="3" applyFont="1" applyFill="1" applyAlignment="1">
      <alignment horizontal="center" vertical="center" wrapText="1"/>
    </xf>
    <xf numFmtId="3" fontId="44" fillId="0" borderId="18" xfId="15" applyNumberFormat="1" applyFont="1" applyBorder="1" applyAlignment="1">
      <alignment horizontal="left" vertical="center" wrapText="1"/>
    </xf>
    <xf numFmtId="3" fontId="44" fillId="0" borderId="21" xfId="15" applyNumberFormat="1" applyFont="1" applyBorder="1" applyAlignment="1">
      <alignment horizontal="left" vertical="center" wrapText="1"/>
    </xf>
    <xf numFmtId="0" fontId="86" fillId="0" borderId="0" xfId="0" applyFont="1"/>
    <xf numFmtId="0" fontId="83" fillId="0" borderId="0" xfId="0" applyFont="1" applyAlignment="1">
      <alignment horizontal="right"/>
    </xf>
    <xf numFmtId="0" fontId="87" fillId="0" borderId="0" xfId="0" applyFont="1"/>
    <xf numFmtId="0" fontId="6" fillId="0" borderId="0" xfId="0" applyFont="1"/>
    <xf numFmtId="0" fontId="23" fillId="0" borderId="0" xfId="0" applyFont="1" applyAlignment="1">
      <alignment horizontal="left" wrapText="1"/>
    </xf>
    <xf numFmtId="0" fontId="87" fillId="0" borderId="0" xfId="0" applyFont="1" applyAlignment="1">
      <alignment horizontal="left" wrapText="1"/>
    </xf>
    <xf numFmtId="0" fontId="86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88" fillId="0" borderId="0" xfId="10" applyFont="1" applyAlignment="1">
      <alignment horizontal="left" vertical="center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left" vertical="center"/>
    </xf>
    <xf numFmtId="0" fontId="14" fillId="0" borderId="0" xfId="5">
      <alignment vertical="center"/>
    </xf>
    <xf numFmtId="0" fontId="89" fillId="0" borderId="0" xfId="2" applyFont="1" applyFill="1" applyBorder="1" applyAlignment="1">
      <alignment vertical="center"/>
    </xf>
    <xf numFmtId="0" fontId="23" fillId="0" borderId="0" xfId="3" applyFont="1">
      <alignment vertical="center"/>
    </xf>
    <xf numFmtId="0" fontId="90" fillId="0" borderId="0" xfId="4" applyFont="1" applyAlignment="1">
      <alignment horizontal="left" vertical="center"/>
    </xf>
    <xf numFmtId="0" fontId="73" fillId="0" borderId="0" xfId="5" applyFont="1">
      <alignment vertical="center"/>
    </xf>
    <xf numFmtId="0" fontId="90" fillId="0" borderId="0" xfId="4" applyFont="1" applyAlignment="1">
      <alignment vertical="center"/>
    </xf>
    <xf numFmtId="0" fontId="85" fillId="0" borderId="0" xfId="4" applyFont="1" applyAlignment="1">
      <alignment vertical="center"/>
    </xf>
    <xf numFmtId="0" fontId="23" fillId="0" borderId="0" xfId="5" applyFont="1">
      <alignment vertical="center"/>
    </xf>
    <xf numFmtId="3" fontId="44" fillId="0" borderId="21" xfId="15" applyNumberFormat="1" applyFont="1" applyBorder="1" applyAlignment="1">
      <alignment horizontal="right" vertical="center"/>
    </xf>
    <xf numFmtId="3" fontId="44" fillId="8" borderId="21" xfId="15" applyNumberFormat="1" applyFont="1" applyFill="1" applyBorder="1" applyAlignment="1">
      <alignment horizontal="right" vertical="center"/>
    </xf>
    <xf numFmtId="3" fontId="44" fillId="0" borderId="18" xfId="15" applyNumberFormat="1" applyFont="1" applyBorder="1" applyAlignment="1">
      <alignment horizontal="right" vertical="center"/>
    </xf>
    <xf numFmtId="3" fontId="44" fillId="8" borderId="18" xfId="15" applyNumberFormat="1" applyFont="1" applyFill="1" applyBorder="1" applyAlignment="1">
      <alignment horizontal="right" vertical="center"/>
    </xf>
    <xf numFmtId="3" fontId="24" fillId="0" borderId="0" xfId="6" applyFont="1" applyFill="1" applyBorder="1" applyAlignment="1">
      <alignment horizontal="center" vertical="center"/>
      <protection locked="0"/>
    </xf>
    <xf numFmtId="3" fontId="33" fillId="0" borderId="0" xfId="6" applyFont="1" applyFill="1" applyBorder="1" applyAlignment="1">
      <alignment horizontal="center" vertical="center"/>
      <protection locked="0"/>
    </xf>
    <xf numFmtId="0" fontId="34" fillId="0" borderId="0" xfId="4" applyFont="1" applyAlignment="1">
      <alignment horizontal="left" vertical="center" indent="1"/>
    </xf>
    <xf numFmtId="0" fontId="23" fillId="0" borderId="0" xfId="3" quotePrefix="1" applyFont="1" applyAlignment="1">
      <alignment horizontal="right" vertical="center"/>
    </xf>
    <xf numFmtId="0" fontId="23" fillId="0" borderId="0" xfId="3" applyFont="1" applyAlignment="1">
      <alignment horizontal="left" vertical="center" wrapText="1" indent="1"/>
    </xf>
    <xf numFmtId="0" fontId="23" fillId="0" borderId="0" xfId="5" applyFont="1" applyAlignment="1">
      <alignment horizontal="left" vertical="center" wrapText="1" indent="1"/>
    </xf>
    <xf numFmtId="0" fontId="15" fillId="0" borderId="0" xfId="3" quotePrefix="1" applyFont="1" applyBorder="1" applyAlignment="1">
      <alignment horizontal="center" vertical="center"/>
    </xf>
    <xf numFmtId="0" fontId="73" fillId="0" borderId="0" xfId="3" applyFont="1">
      <alignment vertical="center"/>
    </xf>
    <xf numFmtId="0" fontId="90" fillId="0" borderId="0" xfId="4" applyFont="1" applyAlignment="1">
      <alignment vertical="center" wrapText="1"/>
    </xf>
    <xf numFmtId="0" fontId="51" fillId="0" borderId="0" xfId="0" applyFont="1"/>
    <xf numFmtId="3" fontId="44" fillId="0" borderId="16" xfId="0" applyNumberFormat="1" applyFont="1" applyBorder="1" applyAlignment="1">
      <alignment horizontal="right" vertical="center"/>
    </xf>
    <xf numFmtId="3" fontId="44" fillId="8" borderId="17" xfId="0" applyNumberFormat="1" applyFont="1" applyFill="1" applyBorder="1" applyAlignment="1">
      <alignment horizontal="right" vertical="center"/>
    </xf>
    <xf numFmtId="3" fontId="44" fillId="0" borderId="17" xfId="0" applyNumberFormat="1" applyFont="1" applyBorder="1" applyAlignment="1">
      <alignment horizontal="right" vertical="center"/>
    </xf>
    <xf numFmtId="0" fontId="5" fillId="0" borderId="0" xfId="0" applyFont="1"/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vertical="center" wrapText="1"/>
    </xf>
    <xf numFmtId="0" fontId="39" fillId="0" borderId="16" xfId="0" applyFont="1" applyBorder="1" applyAlignment="1">
      <alignment horizontal="right" vertical="center" wrapText="1"/>
    </xf>
    <xf numFmtId="0" fontId="39" fillId="0" borderId="16" xfId="0" applyFont="1" applyBorder="1" applyAlignment="1">
      <alignment horizontal="left" vertical="center" wrapText="1"/>
    </xf>
    <xf numFmtId="3" fontId="44" fillId="7" borderId="17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left" vertical="center" wrapText="1"/>
    </xf>
    <xf numFmtId="3" fontId="44" fillId="7" borderId="20" xfId="0" applyNumberFormat="1" applyFont="1" applyFill="1" applyBorder="1" applyAlignment="1">
      <alignment horizontal="right" vertical="center"/>
    </xf>
    <xf numFmtId="0" fontId="23" fillId="0" borderId="0" xfId="0" applyFont="1"/>
    <xf numFmtId="0" fontId="10" fillId="0" borderId="0" xfId="0" applyFont="1"/>
    <xf numFmtId="0" fontId="94" fillId="0" borderId="24" xfId="0" applyFont="1" applyBorder="1" applyAlignment="1">
      <alignment horizontal="right" vertical="center"/>
    </xf>
    <xf numFmtId="0" fontId="94" fillId="0" borderId="24" xfId="0" applyFont="1" applyBorder="1" applyAlignment="1">
      <alignment horizontal="left" vertical="center"/>
    </xf>
    <xf numFmtId="3" fontId="94" fillId="0" borderId="24" xfId="0" applyNumberFormat="1" applyFont="1" applyBorder="1" applyAlignment="1">
      <alignment horizontal="right" vertical="center"/>
    </xf>
    <xf numFmtId="3" fontId="94" fillId="0" borderId="0" xfId="0" applyNumberFormat="1" applyFont="1" applyBorder="1" applyAlignment="1">
      <alignment horizontal="center"/>
    </xf>
    <xf numFmtId="0" fontId="95" fillId="0" borderId="0" xfId="0" applyFont="1"/>
    <xf numFmtId="0" fontId="94" fillId="0" borderId="0" xfId="0" applyFont="1" applyAlignment="1">
      <alignment horizontal="justify" vertical="center" wrapText="1"/>
    </xf>
    <xf numFmtId="3" fontId="35" fillId="0" borderId="23" xfId="0" applyNumberFormat="1" applyFont="1" applyBorder="1" applyAlignment="1">
      <alignment horizontal="center" vertical="center" wrapText="1"/>
    </xf>
    <xf numFmtId="0" fontId="94" fillId="0" borderId="24" xfId="0" applyFont="1" applyBorder="1" applyAlignment="1">
      <alignment vertical="center"/>
    </xf>
    <xf numFmtId="0" fontId="97" fillId="0" borderId="0" xfId="0" applyFont="1" applyAlignment="1">
      <alignment vertical="center" wrapText="1"/>
    </xf>
    <xf numFmtId="0" fontId="94" fillId="0" borderId="24" xfId="0" applyFont="1" applyBorder="1"/>
    <xf numFmtId="0" fontId="94" fillId="0" borderId="24" xfId="0" applyFont="1" applyBorder="1" applyAlignment="1">
      <alignment horizontal="left"/>
    </xf>
    <xf numFmtId="3" fontId="94" fillId="0" borderId="24" xfId="0" applyNumberFormat="1" applyFont="1" applyBorder="1" applyAlignment="1">
      <alignment horizontal="right"/>
    </xf>
    <xf numFmtId="0" fontId="94" fillId="0" borderId="11" xfId="14" applyFont="1" applyBorder="1" applyAlignment="1">
      <alignment wrapText="1"/>
    </xf>
    <xf numFmtId="0" fontId="94" fillId="0" borderId="11" xfId="14" applyFont="1" applyBorder="1" applyAlignment="1">
      <alignment horizontal="center" vertical="center"/>
    </xf>
    <xf numFmtId="0" fontId="94" fillId="0" borderId="11" xfId="14" applyFont="1" applyBorder="1" applyAlignment="1">
      <alignment vertical="center" wrapText="1"/>
    </xf>
    <xf numFmtId="14" fontId="94" fillId="0" borderId="25" xfId="14" applyNumberFormat="1" applyFont="1" applyBorder="1" applyAlignment="1">
      <alignment horizontal="right" vertical="center"/>
    </xf>
    <xf numFmtId="14" fontId="94" fillId="0" borderId="25" xfId="14" applyNumberFormat="1" applyFont="1" applyBorder="1" applyAlignment="1">
      <alignment horizontal="left" vertical="center"/>
    </xf>
    <xf numFmtId="0" fontId="94" fillId="0" borderId="22" xfId="14" applyFont="1" applyBorder="1" applyAlignment="1">
      <alignment horizontal="center" vertical="center"/>
    </xf>
    <xf numFmtId="0" fontId="94" fillId="0" borderId="22" xfId="14" applyFont="1" applyBorder="1" applyAlignment="1">
      <alignment vertical="center" wrapText="1"/>
    </xf>
    <xf numFmtId="0" fontId="94" fillId="0" borderId="11" xfId="14" applyFont="1" applyBorder="1" applyAlignment="1">
      <alignment horizontal="right" vertical="center"/>
    </xf>
    <xf numFmtId="0" fontId="98" fillId="0" borderId="0" xfId="0" applyFont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94" fillId="0" borderId="22" xfId="0" applyFont="1" applyBorder="1" applyAlignment="1">
      <alignment horizontal="right" vertical="center"/>
    </xf>
    <xf numFmtId="0" fontId="94" fillId="0" borderId="22" xfId="0" applyFont="1" applyBorder="1" applyAlignment="1">
      <alignment horizontal="left" vertical="center"/>
    </xf>
    <xf numFmtId="3" fontId="94" fillId="0" borderId="22" xfId="0" applyNumberFormat="1" applyFont="1" applyBorder="1" applyAlignment="1">
      <alignment horizontal="right" vertical="center"/>
    </xf>
    <xf numFmtId="0" fontId="102" fillId="0" borderId="0" xfId="0" applyFont="1" applyAlignment="1">
      <alignment vertical="center"/>
    </xf>
    <xf numFmtId="0" fontId="95" fillId="0" borderId="23" xfId="0" applyFont="1" applyBorder="1"/>
    <xf numFmtId="0" fontId="45" fillId="0" borderId="22" xfId="0" applyFont="1" applyBorder="1" applyAlignment="1">
      <alignment horizontal="right" vertical="center"/>
    </xf>
    <xf numFmtId="0" fontId="45" fillId="0" borderId="22" xfId="0" applyFont="1" applyBorder="1" applyAlignment="1">
      <alignment horizontal="left" vertical="center"/>
    </xf>
    <xf numFmtId="3" fontId="45" fillId="0" borderId="22" xfId="0" applyNumberFormat="1" applyFont="1" applyBorder="1" applyAlignment="1">
      <alignment horizontal="right" vertical="center"/>
    </xf>
    <xf numFmtId="3" fontId="62" fillId="8" borderId="22" xfId="0" applyNumberFormat="1" applyFont="1" applyFill="1" applyBorder="1" applyAlignment="1">
      <alignment horizontal="right" vertical="center"/>
    </xf>
    <xf numFmtId="0" fontId="99" fillId="0" borderId="25" xfId="0" applyFont="1" applyBorder="1" applyAlignment="1">
      <alignment horizontal="center"/>
    </xf>
    <xf numFmtId="0" fontId="98" fillId="0" borderId="0" xfId="0" applyFont="1"/>
    <xf numFmtId="0" fontId="39" fillId="0" borderId="22" xfId="0" applyFont="1" applyBorder="1" applyAlignment="1">
      <alignment horizontal="right" vertical="center" wrapText="1"/>
    </xf>
    <xf numFmtId="0" fontId="39" fillId="0" borderId="22" xfId="0" applyFont="1" applyBorder="1" applyAlignment="1">
      <alignment vertical="center" wrapText="1"/>
    </xf>
    <xf numFmtId="3" fontId="39" fillId="0" borderId="22" xfId="0" applyNumberFormat="1" applyFont="1" applyBorder="1" applyAlignment="1">
      <alignment horizontal="right" vertical="center" wrapText="1"/>
    </xf>
    <xf numFmtId="0" fontId="94" fillId="0" borderId="22" xfId="0" applyFont="1" applyBorder="1" applyAlignment="1">
      <alignment vertical="center"/>
    </xf>
    <xf numFmtId="0" fontId="100" fillId="0" borderId="0" xfId="0" applyFont="1" applyAlignment="1">
      <alignment horizontal="left" vertical="center" wrapText="1"/>
    </xf>
    <xf numFmtId="0" fontId="95" fillId="0" borderId="0" xfId="0" applyFont="1" applyAlignment="1">
      <alignment vertical="center"/>
    </xf>
    <xf numFmtId="0" fontId="101" fillId="0" borderId="0" xfId="0" applyFont="1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98" fillId="0" borderId="0" xfId="0" applyFont="1" applyAlignment="1">
      <alignment vertical="center"/>
    </xf>
    <xf numFmtId="0" fontId="99" fillId="0" borderId="0" xfId="0" applyFont="1" applyAlignment="1">
      <alignment horizontal="right"/>
    </xf>
    <xf numFmtId="0" fontId="101" fillId="6" borderId="0" xfId="0" applyFont="1" applyFill="1" applyAlignment="1">
      <alignment vertical="center" wrapText="1"/>
    </xf>
    <xf numFmtId="0" fontId="101" fillId="0" borderId="0" xfId="0" applyFont="1" applyAlignment="1">
      <alignment vertical="center"/>
    </xf>
    <xf numFmtId="0" fontId="101" fillId="6" borderId="0" xfId="0" applyFont="1" applyFill="1" applyBorder="1" applyAlignment="1">
      <alignment vertical="center" wrapText="1"/>
    </xf>
    <xf numFmtId="0" fontId="94" fillId="0" borderId="0" xfId="0" applyFont="1" applyBorder="1" applyAlignment="1">
      <alignment vertical="center"/>
    </xf>
    <xf numFmtId="0" fontId="101" fillId="6" borderId="0" xfId="0" applyFont="1" applyFill="1" applyBorder="1" applyAlignment="1">
      <alignment vertical="top" wrapText="1"/>
    </xf>
    <xf numFmtId="3" fontId="94" fillId="0" borderId="22" xfId="0" applyNumberFormat="1" applyFont="1" applyBorder="1" applyAlignment="1">
      <alignment horizontal="left" vertical="center"/>
    </xf>
    <xf numFmtId="0" fontId="98" fillId="0" borderId="0" xfId="0" applyFont="1" applyBorder="1"/>
    <xf numFmtId="0" fontId="95" fillId="0" borderId="0" xfId="0" applyFont="1" applyAlignment="1">
      <alignment vertical="center" wrapText="1"/>
    </xf>
    <xf numFmtId="3" fontId="94" fillId="0" borderId="24" xfId="15" applyNumberFormat="1" applyFont="1" applyBorder="1" applyAlignment="1">
      <alignment vertical="center" wrapText="1"/>
    </xf>
    <xf numFmtId="0" fontId="95" fillId="0" borderId="0" xfId="0" applyFont="1" applyBorder="1" applyAlignment="1">
      <alignment horizontal="center" vertical="center" wrapText="1"/>
    </xf>
    <xf numFmtId="0" fontId="97" fillId="0" borderId="0" xfId="0" applyFont="1" applyBorder="1" applyAlignment="1">
      <alignment vertical="center" wrapText="1"/>
    </xf>
    <xf numFmtId="9" fontId="94" fillId="0" borderId="0" xfId="1" applyFont="1" applyBorder="1" applyAlignment="1">
      <alignment horizontal="center" vertical="center"/>
    </xf>
    <xf numFmtId="3" fontId="94" fillId="0" borderId="24" xfId="15" applyNumberFormat="1" applyFont="1" applyBorder="1" applyAlignment="1">
      <alignment horizontal="right" vertical="center" wrapText="1"/>
    </xf>
    <xf numFmtId="3" fontId="94" fillId="0" borderId="24" xfId="15" applyNumberFormat="1" applyFont="1" applyBorder="1" applyAlignment="1">
      <alignment vertical="center"/>
    </xf>
    <xf numFmtId="0" fontId="94" fillId="0" borderId="24" xfId="0" applyFont="1" applyBorder="1" applyAlignment="1">
      <alignment horizontal="right" vertical="center" wrapText="1"/>
    </xf>
    <xf numFmtId="3" fontId="94" fillId="8" borderId="24" xfId="0" applyNumberFormat="1" applyFont="1" applyFill="1" applyBorder="1" applyAlignment="1">
      <alignment horizontal="right" vertical="center"/>
    </xf>
    <xf numFmtId="0" fontId="94" fillId="0" borderId="0" xfId="0" applyFont="1" applyAlignment="1">
      <alignment horizontal="center" vertical="center" wrapText="1"/>
    </xf>
    <xf numFmtId="9" fontId="94" fillId="0" borderId="24" xfId="1" applyFont="1" applyBorder="1" applyAlignment="1">
      <alignment horizontal="center" vertical="center"/>
    </xf>
    <xf numFmtId="9" fontId="94" fillId="0" borderId="24" xfId="1" applyFont="1" applyBorder="1" applyAlignment="1">
      <alignment horizontal="center" vertical="center" wrapText="1"/>
    </xf>
    <xf numFmtId="3" fontId="94" fillId="0" borderId="24" xfId="15" applyNumberFormat="1" applyFont="1" applyBorder="1" applyAlignment="1">
      <alignment horizontal="right" vertical="center"/>
    </xf>
    <xf numFmtId="0" fontId="103" fillId="0" borderId="0" xfId="0" applyFont="1" applyAlignment="1">
      <alignment vertical="center" wrapText="1"/>
    </xf>
    <xf numFmtId="0" fontId="95" fillId="0" borderId="0" xfId="0" applyFont="1" applyBorder="1" applyAlignment="1">
      <alignment vertical="center"/>
    </xf>
    <xf numFmtId="0" fontId="94" fillId="0" borderId="0" xfId="0" applyFont="1" applyBorder="1" applyAlignment="1">
      <alignment horizontal="right" vertical="center" wrapText="1"/>
    </xf>
    <xf numFmtId="3" fontId="44" fillId="0" borderId="29" xfId="15" applyNumberFormat="1" applyFont="1" applyBorder="1" applyAlignment="1">
      <alignment horizontal="right" vertical="center" wrapText="1"/>
    </xf>
    <xf numFmtId="0" fontId="103" fillId="0" borderId="0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wrapText="1"/>
    </xf>
    <xf numFmtId="0" fontId="39" fillId="0" borderId="25" xfId="0" applyFont="1" applyBorder="1"/>
    <xf numFmtId="0" fontId="84" fillId="0" borderId="0" xfId="0" applyFont="1" applyBorder="1"/>
    <xf numFmtId="3" fontId="44" fillId="0" borderId="32" xfId="15" applyNumberFormat="1" applyFont="1" applyBorder="1" applyAlignment="1">
      <alignment horizontal="right" vertical="center" wrapText="1"/>
    </xf>
    <xf numFmtId="165" fontId="44" fillId="0" borderId="32" xfId="0" applyNumberFormat="1" applyFont="1" applyBorder="1" applyAlignment="1">
      <alignment vertical="center"/>
    </xf>
    <xf numFmtId="3" fontId="44" fillId="0" borderId="32" xfId="0" applyNumberFormat="1" applyFont="1" applyBorder="1" applyAlignment="1">
      <alignment horizontal="right" vertical="center"/>
    </xf>
    <xf numFmtId="0" fontId="23" fillId="0" borderId="0" xfId="0" applyFont="1" applyBorder="1"/>
    <xf numFmtId="3" fontId="44" fillId="0" borderId="33" xfId="15" applyNumberFormat="1" applyFont="1" applyBorder="1" applyAlignment="1">
      <alignment horizontal="right" vertical="center" wrapText="1"/>
    </xf>
    <xf numFmtId="3" fontId="44" fillId="0" borderId="33" xfId="15" applyNumberFormat="1" applyFont="1" applyBorder="1" applyAlignment="1">
      <alignment horizontal="left" vertical="center" wrapText="1"/>
    </xf>
    <xf numFmtId="3" fontId="44" fillId="0" borderId="34" xfId="15" applyNumberFormat="1" applyFont="1" applyBorder="1" applyAlignment="1">
      <alignment horizontal="right" vertical="center" wrapText="1"/>
    </xf>
    <xf numFmtId="3" fontId="44" fillId="0" borderId="34" xfId="15" applyNumberFormat="1" applyFont="1" applyBorder="1" applyAlignment="1">
      <alignment horizontal="left" vertical="center" wrapText="1"/>
    </xf>
    <xf numFmtId="3" fontId="44" fillId="0" borderId="24" xfId="15" applyNumberFormat="1" applyFont="1" applyBorder="1" applyAlignment="1">
      <alignment horizontal="right" vertical="center" wrapText="1"/>
    </xf>
    <xf numFmtId="3" fontId="44" fillId="0" borderId="24" xfId="15" applyNumberFormat="1" applyFont="1" applyBorder="1" applyAlignment="1">
      <alignment horizontal="left" vertical="center" wrapText="1"/>
    </xf>
    <xf numFmtId="165" fontId="44" fillId="0" borderId="24" xfId="0" applyNumberFormat="1" applyFont="1" applyBorder="1" applyAlignment="1">
      <alignment vertical="center"/>
    </xf>
    <xf numFmtId="0" fontId="99" fillId="0" borderId="0" xfId="0" applyFont="1" applyBorder="1" applyAlignment="1">
      <alignment horizontal="right"/>
    </xf>
    <xf numFmtId="0" fontId="95" fillId="0" borderId="0" xfId="0" applyFont="1" applyBorder="1"/>
    <xf numFmtId="0" fontId="95" fillId="0" borderId="0" xfId="0" applyFont="1" applyBorder="1" applyAlignment="1">
      <alignment horizontal="left" wrapText="1"/>
    </xf>
    <xf numFmtId="0" fontId="106" fillId="0" borderId="0" xfId="0" applyFont="1" applyBorder="1" applyAlignment="1">
      <alignment horizontal="left" wrapText="1"/>
    </xf>
    <xf numFmtId="0" fontId="10" fillId="0" borderId="25" xfId="0" applyFont="1" applyBorder="1"/>
    <xf numFmtId="3" fontId="94" fillId="6" borderId="25" xfId="0" applyNumberFormat="1" applyFont="1" applyFill="1" applyBorder="1" applyAlignment="1">
      <alignment horizontal="center" vertical="center" wrapText="1"/>
    </xf>
    <xf numFmtId="3" fontId="81" fillId="0" borderId="34" xfId="15" applyNumberFormat="1" applyFont="1" applyBorder="1" applyAlignment="1">
      <alignment horizontal="right" vertical="center" wrapText="1"/>
    </xf>
    <xf numFmtId="3" fontId="81" fillId="0" borderId="24" xfId="15" applyNumberFormat="1" applyFont="1" applyBorder="1" applyAlignment="1">
      <alignment horizontal="right" vertical="center" wrapText="1"/>
    </xf>
    <xf numFmtId="3" fontId="44" fillId="0" borderId="32" xfId="15" applyNumberFormat="1" applyFont="1" applyBorder="1" applyAlignment="1">
      <alignment horizontal="left" vertical="center" wrapText="1"/>
    </xf>
    <xf numFmtId="0" fontId="91" fillId="0" borderId="0" xfId="4" applyFont="1" applyBorder="1" applyAlignment="1">
      <alignment horizontal="left" vertical="center"/>
    </xf>
    <xf numFmtId="0" fontId="79" fillId="0" borderId="0" xfId="5" applyFont="1" applyBorder="1">
      <alignment vertical="center"/>
    </xf>
    <xf numFmtId="0" fontId="94" fillId="6" borderId="15" xfId="0" applyFont="1" applyFill="1" applyBorder="1" applyAlignment="1">
      <alignment horizontal="center" vertical="center" wrapText="1"/>
    </xf>
    <xf numFmtId="3" fontId="53" fillId="6" borderId="25" xfId="0" applyNumberFormat="1" applyFont="1" applyFill="1" applyBorder="1" applyAlignment="1">
      <alignment horizontal="center" vertical="center" wrapText="1"/>
    </xf>
    <xf numFmtId="3" fontId="44" fillId="0" borderId="32" xfId="15" applyNumberFormat="1" applyFont="1" applyBorder="1" applyAlignment="1">
      <alignment horizontal="right" vertical="center"/>
    </xf>
    <xf numFmtId="3" fontId="44" fillId="8" borderId="32" xfId="15" applyNumberFormat="1" applyFont="1" applyFill="1" applyBorder="1" applyAlignment="1">
      <alignment horizontal="right" vertical="center"/>
    </xf>
    <xf numFmtId="0" fontId="90" fillId="0" borderId="25" xfId="4" applyFont="1" applyBorder="1" applyAlignment="1">
      <alignment horizontal="left" vertical="center"/>
    </xf>
    <xf numFmtId="0" fontId="23" fillId="0" borderId="25" xfId="5" applyFont="1" applyBorder="1">
      <alignment vertical="center"/>
    </xf>
    <xf numFmtId="0" fontId="23" fillId="0" borderId="39" xfId="5" applyFont="1" applyBorder="1" applyAlignment="1">
      <alignment horizontal="left" vertical="center" wrapText="1" indent="1"/>
    </xf>
    <xf numFmtId="0" fontId="65" fillId="0" borderId="0" xfId="0" applyFont="1" applyBorder="1" applyAlignment="1">
      <alignment horizontal="center"/>
    </xf>
    <xf numFmtId="0" fontId="23" fillId="0" borderId="0" xfId="5" applyFont="1" applyBorder="1">
      <alignment vertical="center"/>
    </xf>
    <xf numFmtId="0" fontId="23" fillId="0" borderId="0" xfId="5" applyFont="1" applyBorder="1" applyAlignment="1">
      <alignment horizontal="left" vertical="center" wrapText="1" indent="1"/>
    </xf>
    <xf numFmtId="0" fontId="82" fillId="0" borderId="0" xfId="0" applyFont="1"/>
    <xf numFmtId="0" fontId="45" fillId="0" borderId="17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23" fillId="0" borderId="6" xfId="7" applyNumberFormat="1" applyFont="1" applyBorder="1" applyAlignment="1"/>
    <xf numFmtId="0" fontId="4" fillId="0" borderId="6" xfId="0" applyFont="1" applyBorder="1"/>
    <xf numFmtId="0" fontId="4" fillId="0" borderId="7" xfId="0" applyFont="1" applyBorder="1" applyAlignment="1">
      <alignment horizontal="left"/>
    </xf>
    <xf numFmtId="0" fontId="0" fillId="0" borderId="40" xfId="0" applyFont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0" fontId="44" fillId="0" borderId="0" xfId="0" applyFont="1" applyBorder="1" applyAlignment="1">
      <alignment vertical="center" wrapText="1"/>
    </xf>
    <xf numFmtId="10" fontId="44" fillId="0" borderId="11" xfId="0" applyNumberFormat="1" applyFont="1" applyBorder="1" applyAlignment="1">
      <alignment horizontal="right" vertical="center"/>
    </xf>
    <xf numFmtId="10" fontId="44" fillId="0" borderId="13" xfId="0" applyNumberFormat="1" applyFont="1" applyBorder="1" applyAlignment="1">
      <alignment horizontal="right" vertical="center"/>
    </xf>
    <xf numFmtId="3" fontId="94" fillId="7" borderId="24" xfId="0" applyNumberFormat="1" applyFont="1" applyFill="1" applyBorder="1" applyAlignment="1">
      <alignment horizontal="right" vertical="center"/>
    </xf>
    <xf numFmtId="3" fontId="38" fillId="2" borderId="11" xfId="15" applyNumberFormat="1" applyFont="1" applyFill="1" applyBorder="1" applyAlignment="1">
      <alignment horizontal="right"/>
    </xf>
    <xf numFmtId="3" fontId="38" fillId="0" borderId="11" xfId="15" applyNumberFormat="1" applyFont="1" applyBorder="1" applyAlignment="1">
      <alignment horizontal="right"/>
    </xf>
    <xf numFmtId="3" fontId="56" fillId="0" borderId="11" xfId="15" applyNumberFormat="1" applyFont="1" applyBorder="1" applyAlignment="1">
      <alignment horizontal="right"/>
    </xf>
    <xf numFmtId="3" fontId="57" fillId="2" borderId="11" xfId="15" applyNumberFormat="1" applyFont="1" applyFill="1" applyBorder="1" applyAlignment="1">
      <alignment horizontal="right"/>
    </xf>
    <xf numFmtId="3" fontId="57" fillId="0" borderId="11" xfId="15" applyNumberFormat="1" applyFont="1" applyBorder="1" applyAlignment="1">
      <alignment horizontal="right"/>
    </xf>
    <xf numFmtId="3" fontId="94" fillId="0" borderId="11" xfId="15" applyNumberFormat="1" applyFont="1" applyBorder="1" applyAlignment="1">
      <alignment horizontal="right"/>
    </xf>
    <xf numFmtId="3" fontId="56" fillId="0" borderId="11" xfId="15" applyNumberFormat="1" applyFont="1" applyBorder="1" applyAlignment="1">
      <alignment horizontal="right" vertical="center"/>
    </xf>
    <xf numFmtId="3" fontId="94" fillId="2" borderId="11" xfId="15" applyNumberFormat="1" applyFont="1" applyFill="1" applyBorder="1" applyAlignment="1">
      <alignment horizontal="right" vertical="center"/>
    </xf>
    <xf numFmtId="3" fontId="94" fillId="0" borderId="11" xfId="15" applyNumberFormat="1" applyFont="1" applyBorder="1" applyAlignment="1">
      <alignment horizontal="right" vertical="center"/>
    </xf>
    <xf numFmtId="3" fontId="94" fillId="2" borderId="22" xfId="14" applyNumberFormat="1" applyFont="1" applyFill="1" applyBorder="1" applyAlignment="1">
      <alignment horizontal="right" vertical="center"/>
    </xf>
    <xf numFmtId="3" fontId="7" fillId="0" borderId="0" xfId="0" applyNumberFormat="1" applyFont="1"/>
    <xf numFmtId="3" fontId="38" fillId="8" borderId="13" xfId="15" applyNumberFormat="1" applyFont="1" applyFill="1" applyBorder="1" applyAlignment="1">
      <alignment horizontal="right" vertical="center"/>
    </xf>
    <xf numFmtId="3" fontId="38" fillId="0" borderId="13" xfId="14" applyNumberFormat="1" applyFont="1" applyBorder="1" applyAlignment="1">
      <alignment horizontal="right" vertical="center"/>
    </xf>
    <xf numFmtId="3" fontId="38" fillId="8" borderId="11" xfId="15" applyNumberFormat="1" applyFont="1" applyFill="1" applyBorder="1" applyAlignment="1">
      <alignment horizontal="right" vertical="center"/>
    </xf>
    <xf numFmtId="3" fontId="38" fillId="0" borderId="11" xfId="15" applyNumberFormat="1" applyFont="1" applyBorder="1" applyAlignment="1">
      <alignment horizontal="right" vertical="center"/>
    </xf>
    <xf numFmtId="3" fontId="38" fillId="0" borderId="11" xfId="14" applyNumberFormat="1" applyFont="1" applyBorder="1" applyAlignment="1">
      <alignment horizontal="right" vertical="center"/>
    </xf>
    <xf numFmtId="3" fontId="56" fillId="8" borderId="11" xfId="15" applyNumberFormat="1" applyFont="1" applyFill="1" applyBorder="1" applyAlignment="1">
      <alignment horizontal="right" vertical="center"/>
    </xf>
    <xf numFmtId="3" fontId="94" fillId="8" borderId="11" xfId="15" applyNumberFormat="1" applyFont="1" applyFill="1" applyBorder="1" applyAlignment="1">
      <alignment horizontal="right" vertical="center"/>
    </xf>
    <xf numFmtId="3" fontId="38" fillId="0" borderId="13" xfId="15" applyNumberFormat="1" applyFont="1" applyBorder="1" applyAlignment="1">
      <alignment horizontal="right" vertical="center"/>
    </xf>
    <xf numFmtId="10" fontId="44" fillId="0" borderId="14" xfId="0" applyNumberFormat="1" applyFont="1" applyBorder="1" applyAlignment="1">
      <alignment horizontal="right" vertical="center"/>
    </xf>
    <xf numFmtId="10" fontId="94" fillId="0" borderId="24" xfId="0" applyNumberFormat="1" applyFont="1" applyBorder="1" applyAlignment="1">
      <alignment horizontal="right" vertical="center"/>
    </xf>
    <xf numFmtId="3" fontId="44" fillId="0" borderId="18" xfId="0" applyNumberFormat="1" applyFont="1" applyBorder="1" applyAlignment="1">
      <alignment horizontal="right" vertical="center"/>
    </xf>
    <xf numFmtId="3" fontId="44" fillId="8" borderId="18" xfId="0" applyNumberFormat="1" applyFont="1" applyFill="1" applyBorder="1" applyAlignment="1">
      <alignment horizontal="right" vertical="center"/>
    </xf>
    <xf numFmtId="3" fontId="44" fillId="8" borderId="32" xfId="0" applyNumberFormat="1" applyFont="1" applyFill="1" applyBorder="1" applyAlignment="1">
      <alignment horizontal="right" vertical="center"/>
    </xf>
    <xf numFmtId="3" fontId="44" fillId="8" borderId="21" xfId="0" applyNumberFormat="1" applyFont="1" applyFill="1" applyBorder="1" applyAlignment="1">
      <alignment horizontal="right" vertical="center"/>
    </xf>
    <xf numFmtId="3" fontId="44" fillId="0" borderId="24" xfId="0" applyNumberFormat="1" applyFont="1" applyBorder="1" applyAlignment="1">
      <alignment horizontal="right" vertical="center"/>
    </xf>
    <xf numFmtId="0" fontId="44" fillId="0" borderId="41" xfId="0" applyNumberFormat="1" applyFont="1" applyBorder="1" applyAlignment="1">
      <alignment horizontal="right" vertical="center"/>
    </xf>
    <xf numFmtId="0" fontId="44" fillId="0" borderId="0" xfId="0" applyNumberFormat="1" applyFont="1" applyFill="1" applyBorder="1" applyAlignment="1">
      <alignment horizontal="right" vertical="center"/>
    </xf>
    <xf numFmtId="0" fontId="44" fillId="0" borderId="42" xfId="0" applyNumberFormat="1" applyFont="1" applyFill="1" applyBorder="1" applyAlignment="1">
      <alignment horizontal="right" vertical="center"/>
    </xf>
    <xf numFmtId="0" fontId="4" fillId="0" borderId="6" xfId="0" applyFont="1" applyFill="1" applyBorder="1"/>
    <xf numFmtId="0" fontId="0" fillId="0" borderId="40" xfId="0" applyFont="1" applyFill="1" applyBorder="1" applyAlignment="1">
      <alignment horizontal="left" vertical="top"/>
    </xf>
    <xf numFmtId="0" fontId="7" fillId="0" borderId="0" xfId="0" applyFont="1" applyFill="1"/>
    <xf numFmtId="0" fontId="10" fillId="0" borderId="2" xfId="7" applyNumberFormat="1" applyFont="1" applyBorder="1" applyAlignment="1"/>
    <xf numFmtId="0" fontId="7" fillId="0" borderId="0" xfId="0" applyFont="1"/>
    <xf numFmtId="0" fontId="41" fillId="6" borderId="0" xfId="0" applyFont="1" applyFill="1"/>
    <xf numFmtId="0" fontId="0" fillId="6" borderId="0" xfId="0" applyFill="1"/>
    <xf numFmtId="0" fontId="96" fillId="6" borderId="0" xfId="0" applyFont="1" applyFill="1" applyAlignment="1">
      <alignment vertical="center" wrapText="1"/>
    </xf>
    <xf numFmtId="0" fontId="97" fillId="6" borderId="0" xfId="0" applyFont="1" applyFill="1" applyAlignment="1">
      <alignment vertical="center" wrapText="1"/>
    </xf>
    <xf numFmtId="0" fontId="44" fillId="6" borderId="13" xfId="0" applyFont="1" applyFill="1" applyBorder="1" applyAlignment="1">
      <alignment horizontal="left" vertical="center" indent="1"/>
    </xf>
    <xf numFmtId="0" fontId="44" fillId="6" borderId="13" xfId="0" applyFont="1" applyFill="1" applyBorder="1" applyAlignment="1">
      <alignment horizontal="left" vertical="center" wrapText="1" indent="1"/>
    </xf>
    <xf numFmtId="3" fontId="44" fillId="6" borderId="13" xfId="0" applyNumberFormat="1" applyFont="1" applyFill="1" applyBorder="1" applyAlignment="1">
      <alignment horizontal="right" vertical="center"/>
    </xf>
    <xf numFmtId="0" fontId="44" fillId="6" borderId="0" xfId="0" applyFont="1" applyFill="1" applyBorder="1" applyAlignment="1">
      <alignment horizontal="left" vertical="center" indent="1"/>
    </xf>
    <xf numFmtId="0" fontId="44" fillId="6" borderId="0" xfId="0" applyFont="1" applyFill="1" applyBorder="1" applyAlignment="1">
      <alignment horizontal="left" vertical="center" wrapText="1" indent="1"/>
    </xf>
    <xf numFmtId="3" fontId="44" fillId="6" borderId="0" xfId="0" applyNumberFormat="1" applyFont="1" applyFill="1" applyBorder="1" applyAlignment="1">
      <alignment horizontal="right" vertical="center"/>
    </xf>
    <xf numFmtId="0" fontId="29" fillId="6" borderId="0" xfId="0" applyFont="1" applyFill="1"/>
    <xf numFmtId="0" fontId="23" fillId="6" borderId="0" xfId="0" applyFont="1" applyFill="1"/>
    <xf numFmtId="0" fontId="23" fillId="0" borderId="6" xfId="7" applyNumberFormat="1" applyFont="1" applyFill="1" applyBorder="1" applyAlignment="1"/>
    <xf numFmtId="3" fontId="94" fillId="6" borderId="0" xfId="0" applyNumberFormat="1" applyFont="1" applyFill="1" applyBorder="1" applyAlignment="1">
      <alignment horizontal="center"/>
    </xf>
    <xf numFmtId="0" fontId="95" fillId="0" borderId="0" xfId="0" applyFont="1" applyBorder="1"/>
    <xf numFmtId="3" fontId="94" fillId="0" borderId="0" xfId="0" applyNumberFormat="1" applyFont="1" applyBorder="1" applyAlignment="1">
      <alignment horizontal="center" vertical="center"/>
    </xf>
    <xf numFmtId="3" fontId="94" fillId="0" borderId="0" xfId="0" applyNumberFormat="1" applyFont="1" applyBorder="1" applyAlignment="1">
      <alignment horizontal="center" vertical="center" wrapText="1"/>
    </xf>
    <xf numFmtId="0" fontId="94" fillId="0" borderId="25" xfId="0" applyFont="1" applyBorder="1" applyAlignment="1">
      <alignment horizontal="left" wrapText="1"/>
    </xf>
    <xf numFmtId="0" fontId="100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0" fontId="98" fillId="0" borderId="0" xfId="0" applyFont="1" applyBorder="1" applyAlignment="1">
      <alignment vertical="center" wrapText="1"/>
    </xf>
    <xf numFmtId="0" fontId="94" fillId="0" borderId="24" xfId="0" applyFont="1" applyBorder="1" applyAlignment="1">
      <alignment horizontal="left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7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7" fillId="6" borderId="24" xfId="0" applyFont="1" applyFill="1" applyBorder="1" applyAlignment="1">
      <alignment horizontal="left" vertical="center" wrapText="1"/>
    </xf>
    <xf numFmtId="0" fontId="78" fillId="0" borderId="25" xfId="0" applyFont="1" applyBorder="1"/>
    <xf numFmtId="165" fontId="44" fillId="0" borderId="18" xfId="0" applyNumberFormat="1" applyFont="1" applyBorder="1" applyAlignment="1">
      <alignment horizontal="right" vertical="center"/>
    </xf>
    <xf numFmtId="3" fontId="44" fillId="0" borderId="34" xfId="0" applyNumberFormat="1" applyFont="1" applyBorder="1" applyAlignment="1">
      <alignment horizontal="right" vertical="center"/>
    </xf>
    <xf numFmtId="0" fontId="53" fillId="6" borderId="24" xfId="0" applyFont="1" applyFill="1" applyBorder="1" applyAlignment="1">
      <alignment horizontal="right" vertical="center" wrapText="1"/>
    </xf>
    <xf numFmtId="3" fontId="44" fillId="0" borderId="33" xfId="15" applyNumberFormat="1" applyFont="1" applyBorder="1" applyAlignment="1">
      <alignment horizontal="right" vertical="center"/>
    </xf>
    <xf numFmtId="3" fontId="44" fillId="0" borderId="34" xfId="15" applyNumberFormat="1" applyFont="1" applyBorder="1" applyAlignment="1">
      <alignment horizontal="right" vertical="center"/>
    </xf>
    <xf numFmtId="3" fontId="44" fillId="0" borderId="24" xfId="15" applyNumberFormat="1" applyFont="1" applyBorder="1" applyAlignment="1">
      <alignment horizontal="right" vertical="center"/>
    </xf>
    <xf numFmtId="3" fontId="44" fillId="8" borderId="33" xfId="15" applyNumberFormat="1" applyFont="1" applyFill="1" applyBorder="1" applyAlignment="1">
      <alignment horizontal="right" vertical="center"/>
    </xf>
    <xf numFmtId="0" fontId="7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0" fillId="0" borderId="2" xfId="7" applyFont="1" applyFill="1" applyBorder="1"/>
    <xf numFmtId="3" fontId="35" fillId="0" borderId="25" xfId="0" applyNumberFormat="1" applyFont="1" applyBorder="1" applyAlignment="1">
      <alignment horizontal="center"/>
    </xf>
    <xf numFmtId="3" fontId="94" fillId="0" borderId="25" xfId="0" applyNumberFormat="1" applyFont="1" applyBorder="1" applyAlignment="1">
      <alignment horizontal="center"/>
    </xf>
    <xf numFmtId="0" fontId="44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vertical="center" wrapText="1"/>
    </xf>
    <xf numFmtId="0" fontId="44" fillId="0" borderId="30" xfId="0" applyFont="1" applyBorder="1" applyAlignment="1">
      <alignment horizontal="right" vertical="center"/>
    </xf>
    <xf numFmtId="0" fontId="44" fillId="0" borderId="30" xfId="0" applyFont="1" applyBorder="1" applyAlignment="1">
      <alignment vertical="center" wrapText="1"/>
    </xf>
    <xf numFmtId="3" fontId="44" fillId="0" borderId="30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vertical="center" wrapText="1"/>
    </xf>
    <xf numFmtId="10" fontId="44" fillId="0" borderId="22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right" vertical="center"/>
    </xf>
    <xf numFmtId="3" fontId="94" fillId="0" borderId="25" xfId="0" applyNumberFormat="1" applyFont="1" applyBorder="1" applyAlignment="1">
      <alignment horizontal="left" vertical="center" wrapText="1"/>
    </xf>
    <xf numFmtId="3" fontId="109" fillId="0" borderId="25" xfId="0" applyNumberFormat="1" applyFont="1" applyBorder="1" applyAlignment="1">
      <alignment vertical="center" wrapText="1"/>
    </xf>
    <xf numFmtId="3" fontId="109" fillId="0" borderId="25" xfId="0" applyNumberFormat="1" applyFont="1" applyBorder="1" applyAlignment="1">
      <alignment horizontal="center" vertical="center" wrapText="1"/>
    </xf>
    <xf numFmtId="3" fontId="109" fillId="0" borderId="0" xfId="0" applyNumberFormat="1" applyFont="1" applyBorder="1" applyAlignment="1">
      <alignment horizontal="center"/>
    </xf>
    <xf numFmtId="0" fontId="110" fillId="5" borderId="25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/>
    </xf>
    <xf numFmtId="0" fontId="94" fillId="0" borderId="46" xfId="0" applyFont="1" applyBorder="1"/>
    <xf numFmtId="0" fontId="52" fillId="0" borderId="46" xfId="0" applyFont="1" applyBorder="1" applyAlignment="1">
      <alignment wrapText="1"/>
    </xf>
    <xf numFmtId="0" fontId="52" fillId="0" borderId="46" xfId="0" applyFont="1" applyBorder="1"/>
    <xf numFmtId="3" fontId="109" fillId="0" borderId="46" xfId="0" applyNumberFormat="1" applyFont="1" applyBorder="1" applyAlignment="1">
      <alignment horizontal="center" vertical="center" wrapText="1"/>
    </xf>
    <xf numFmtId="3" fontId="94" fillId="0" borderId="46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vertical="center" wrapText="1"/>
    </xf>
    <xf numFmtId="3" fontId="35" fillId="0" borderId="25" xfId="0" applyNumberFormat="1" applyFont="1" applyBorder="1" applyAlignment="1">
      <alignment wrapText="1"/>
    </xf>
    <xf numFmtId="3" fontId="94" fillId="0" borderId="25" xfId="0" applyNumberFormat="1" applyFont="1" applyBorder="1" applyAlignment="1">
      <alignment wrapText="1"/>
    </xf>
    <xf numFmtId="0" fontId="45" fillId="0" borderId="45" xfId="0" applyFont="1" applyBorder="1" applyAlignment="1">
      <alignment vertical="center" wrapText="1"/>
    </xf>
    <xf numFmtId="3" fontId="44" fillId="0" borderId="45" xfId="0" applyNumberFormat="1" applyFont="1" applyBorder="1" applyAlignment="1">
      <alignment horizontal="right" vertical="center"/>
    </xf>
    <xf numFmtId="3" fontId="94" fillId="0" borderId="48" xfId="0" applyNumberFormat="1" applyFont="1" applyBorder="1" applyAlignment="1">
      <alignment vertical="center" wrapText="1"/>
    </xf>
    <xf numFmtId="3" fontId="94" fillId="7" borderId="49" xfId="0" applyNumberFormat="1" applyFont="1" applyFill="1" applyBorder="1" applyAlignment="1">
      <alignment horizontal="right" vertical="center"/>
    </xf>
    <xf numFmtId="3" fontId="94" fillId="7" borderId="50" xfId="0" applyNumberFormat="1" applyFont="1" applyFill="1" applyBorder="1" applyAlignment="1">
      <alignment horizontal="right" vertical="center"/>
    </xf>
    <xf numFmtId="3" fontId="94" fillId="0" borderId="50" xfId="0" applyNumberFormat="1" applyFont="1" applyBorder="1" applyAlignment="1">
      <alignment horizontal="right" vertical="center"/>
    </xf>
    <xf numFmtId="3" fontId="94" fillId="0" borderId="49" xfId="0" applyNumberFormat="1" applyFont="1" applyBorder="1" applyAlignment="1">
      <alignment horizontal="right" vertical="center"/>
    </xf>
    <xf numFmtId="3" fontId="44" fillId="0" borderId="53" xfId="0" applyNumberFormat="1" applyFont="1" applyBorder="1" applyAlignment="1">
      <alignment horizontal="right" vertical="center"/>
    </xf>
    <xf numFmtId="3" fontId="44" fillId="7" borderId="54" xfId="0" applyNumberFormat="1" applyFont="1" applyFill="1" applyBorder="1" applyAlignment="1">
      <alignment horizontal="right" vertical="center"/>
    </xf>
    <xf numFmtId="3" fontId="44" fillId="0" borderId="54" xfId="0" applyNumberFormat="1" applyFont="1" applyBorder="1" applyAlignment="1">
      <alignment horizontal="right" vertical="center"/>
    </xf>
    <xf numFmtId="3" fontId="44" fillId="7" borderId="55" xfId="0" applyNumberFormat="1" applyFont="1" applyFill="1" applyBorder="1" applyAlignment="1">
      <alignment horizontal="right" vertical="center"/>
    </xf>
    <xf numFmtId="3" fontId="44" fillId="0" borderId="57" xfId="0" applyNumberFormat="1" applyFont="1" applyBorder="1" applyAlignment="1">
      <alignment horizontal="right" vertical="center"/>
    </xf>
    <xf numFmtId="3" fontId="44" fillId="7" borderId="58" xfId="0" applyNumberFormat="1" applyFont="1" applyFill="1" applyBorder="1" applyAlignment="1">
      <alignment horizontal="right" vertical="center"/>
    </xf>
    <xf numFmtId="3" fontId="44" fillId="0" borderId="58" xfId="0" applyNumberFormat="1" applyFont="1" applyBorder="1" applyAlignment="1">
      <alignment horizontal="right" vertical="center"/>
    </xf>
    <xf numFmtId="3" fontId="44" fillId="7" borderId="59" xfId="0" applyNumberFormat="1" applyFont="1" applyFill="1" applyBorder="1" applyAlignment="1">
      <alignment horizontal="right" vertical="center"/>
    </xf>
    <xf numFmtId="3" fontId="109" fillId="0" borderId="24" xfId="0" applyNumberFormat="1" applyFont="1" applyBorder="1" applyAlignment="1">
      <alignment horizontal="center" wrapText="1"/>
    </xf>
    <xf numFmtId="3" fontId="109" fillId="0" borderId="63" xfId="0" applyNumberFormat="1" applyFont="1" applyBorder="1" applyAlignment="1">
      <alignment horizontal="center" wrapText="1"/>
    </xf>
    <xf numFmtId="3" fontId="109" fillId="0" borderId="60" xfId="0" applyNumberFormat="1" applyFont="1" applyBorder="1" applyAlignment="1">
      <alignment horizontal="center" wrapText="1"/>
    </xf>
    <xf numFmtId="3" fontId="109" fillId="0" borderId="65" xfId="0" applyNumberFormat="1" applyFont="1" applyBorder="1" applyAlignment="1">
      <alignment horizontal="center" vertical="center" wrapText="1"/>
    </xf>
    <xf numFmtId="3" fontId="109" fillId="0" borderId="62" xfId="0" applyNumberFormat="1" applyFont="1" applyBorder="1" applyAlignment="1">
      <alignment horizontal="center" vertical="center" wrapText="1"/>
    </xf>
    <xf numFmtId="3" fontId="109" fillId="0" borderId="52" xfId="0" applyNumberFormat="1" applyFont="1" applyBorder="1" applyAlignment="1">
      <alignment horizontal="center" vertical="center" wrapText="1"/>
    </xf>
    <xf numFmtId="3" fontId="109" fillId="0" borderId="56" xfId="0" applyNumberFormat="1" applyFont="1" applyBorder="1" applyAlignment="1">
      <alignment horizontal="center" vertical="center" wrapText="1"/>
    </xf>
    <xf numFmtId="3" fontId="109" fillId="6" borderId="46" xfId="0" applyNumberFormat="1" applyFont="1" applyFill="1" applyBorder="1" applyAlignment="1">
      <alignment horizontal="center" wrapText="1"/>
    </xf>
    <xf numFmtId="0" fontId="44" fillId="6" borderId="22" xfId="0" applyFont="1" applyFill="1" applyBorder="1" applyAlignment="1">
      <alignment horizontal="left" vertical="center" indent="1"/>
    </xf>
    <xf numFmtId="0" fontId="44" fillId="6" borderId="22" xfId="0" applyFont="1" applyFill="1" applyBorder="1" applyAlignment="1">
      <alignment horizontal="left" vertical="center" wrapText="1" indent="1"/>
    </xf>
    <xf numFmtId="0" fontId="45" fillId="0" borderId="14" xfId="0" applyFont="1" applyBorder="1" applyAlignment="1">
      <alignment horizontal="right" vertical="center"/>
    </xf>
    <xf numFmtId="3" fontId="45" fillId="0" borderId="14" xfId="0" applyNumberFormat="1" applyFont="1" applyBorder="1" applyAlignment="1">
      <alignment horizontal="right" vertical="center"/>
    </xf>
    <xf numFmtId="0" fontId="44" fillId="0" borderId="22" xfId="0" applyFont="1" applyBorder="1" applyAlignment="1">
      <alignment horizontal="left" vertical="center" wrapText="1"/>
    </xf>
    <xf numFmtId="3" fontId="44" fillId="0" borderId="22" xfId="0" applyNumberFormat="1" applyFont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96" fillId="0" borderId="0" xfId="0" applyFont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94" fillId="0" borderId="46" xfId="0" applyNumberFormat="1" applyFont="1" applyBorder="1" applyAlignment="1">
      <alignment horizontal="center" wrapText="1"/>
    </xf>
    <xf numFmtId="3" fontId="110" fillId="0" borderId="0" xfId="0" applyNumberFormat="1" applyFont="1" applyBorder="1" applyAlignment="1">
      <alignment horizontal="center" vertical="center" wrapText="1"/>
    </xf>
    <xf numFmtId="3" fontId="110" fillId="0" borderId="26" xfId="0" applyNumberFormat="1" applyFont="1" applyBorder="1" applyAlignment="1">
      <alignment horizontal="center" vertical="center" wrapText="1"/>
    </xf>
    <xf numFmtId="3" fontId="110" fillId="0" borderId="27" xfId="0" applyNumberFormat="1" applyFont="1" applyBorder="1" applyAlignment="1">
      <alignment horizontal="center" wrapText="1"/>
    </xf>
    <xf numFmtId="3" fontId="110" fillId="0" borderId="46" xfId="0" applyNumberFormat="1" applyFont="1" applyBorder="1" applyAlignment="1">
      <alignment horizontal="center" vertical="center" wrapText="1"/>
    </xf>
    <xf numFmtId="3" fontId="110" fillId="0" borderId="25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3" fontId="44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wrapText="1"/>
    </xf>
    <xf numFmtId="3" fontId="44" fillId="0" borderId="13" xfId="0" applyNumberFormat="1" applyFont="1" applyBorder="1" applyAlignment="1">
      <alignment horizontal="right"/>
    </xf>
    <xf numFmtId="0" fontId="44" fillId="0" borderId="11" xfId="0" applyFont="1" applyBorder="1" applyAlignment="1">
      <alignment horizontal="left" wrapText="1"/>
    </xf>
    <xf numFmtId="3" fontId="44" fillId="0" borderId="11" xfId="0" applyNumberFormat="1" applyFont="1" applyBorder="1" applyAlignment="1">
      <alignment horizontal="right"/>
    </xf>
    <xf numFmtId="0" fontId="44" fillId="0" borderId="0" xfId="0" applyFont="1" applyAlignment="1">
      <alignment horizontal="left" wrapText="1"/>
    </xf>
    <xf numFmtId="3" fontId="44" fillId="0" borderId="0" xfId="0" applyNumberFormat="1" applyFont="1" applyAlignment="1">
      <alignment horizontal="right"/>
    </xf>
    <xf numFmtId="3" fontId="109" fillId="0" borderId="25" xfId="0" applyNumberFormat="1" applyFont="1" applyBorder="1" applyAlignment="1">
      <alignment horizontal="center" wrapText="1"/>
    </xf>
    <xf numFmtId="3" fontId="35" fillId="0" borderId="0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3" fontId="35" fillId="0" borderId="25" xfId="0" applyNumberFormat="1" applyFont="1" applyBorder="1" applyAlignment="1">
      <alignment horizontal="center" vertical="center" wrapText="1"/>
    </xf>
    <xf numFmtId="0" fontId="109" fillId="0" borderId="25" xfId="14" applyFont="1" applyBorder="1" applyAlignment="1">
      <alignment horizontal="center" vertical="center"/>
    </xf>
    <xf numFmtId="14" fontId="94" fillId="0" borderId="0" xfId="14" applyNumberFormat="1" applyFont="1" applyBorder="1" applyAlignment="1">
      <alignment horizontal="center" vertical="center" wrapText="1"/>
    </xf>
    <xf numFmtId="0" fontId="94" fillId="0" borderId="14" xfId="14" applyFont="1" applyBorder="1" applyAlignment="1">
      <alignment horizontal="right" vertical="center"/>
    </xf>
    <xf numFmtId="0" fontId="94" fillId="0" borderId="14" xfId="14" applyFont="1" applyBorder="1" applyAlignment="1">
      <alignment vertical="center" wrapText="1"/>
    </xf>
    <xf numFmtId="3" fontId="94" fillId="8" borderId="14" xfId="15" applyNumberFormat="1" applyFont="1" applyFill="1" applyBorder="1" applyAlignment="1">
      <alignment horizontal="right" vertical="center"/>
    </xf>
    <xf numFmtId="3" fontId="94" fillId="0" borderId="14" xfId="15" applyNumberFormat="1" applyFont="1" applyBorder="1" applyAlignment="1">
      <alignment horizontal="right" vertical="center"/>
    </xf>
    <xf numFmtId="0" fontId="94" fillId="0" borderId="22" xfId="14" applyFont="1" applyBorder="1" applyAlignment="1">
      <alignment horizontal="right" vertical="center"/>
    </xf>
    <xf numFmtId="166" fontId="94" fillId="8" borderId="22" xfId="15" applyNumberFormat="1" applyFont="1" applyFill="1" applyBorder="1" applyAlignment="1">
      <alignment horizontal="right" vertical="center"/>
    </xf>
    <xf numFmtId="10" fontId="94" fillId="0" borderId="22" xfId="15" applyNumberFormat="1" applyFont="1" applyBorder="1" applyAlignment="1">
      <alignment horizontal="right" vertical="center"/>
    </xf>
    <xf numFmtId="0" fontId="101" fillId="0" borderId="25" xfId="0" applyFont="1" applyBorder="1" applyAlignment="1">
      <alignment vertical="center" wrapText="1"/>
    </xf>
    <xf numFmtId="0" fontId="100" fillId="0" borderId="25" xfId="0" applyFont="1" applyBorder="1" applyAlignment="1">
      <alignment horizontal="center" vertical="center" wrapText="1"/>
    </xf>
    <xf numFmtId="0" fontId="98" fillId="0" borderId="25" xfId="0" applyFont="1" applyBorder="1" applyAlignment="1">
      <alignment vertical="center" wrapText="1"/>
    </xf>
    <xf numFmtId="0" fontId="110" fillId="0" borderId="0" xfId="0" applyFont="1" applyBorder="1" applyAlignment="1">
      <alignment horizontal="right"/>
    </xf>
    <xf numFmtId="0" fontId="110" fillId="0" borderId="3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left" vertical="center" wrapText="1"/>
    </xf>
    <xf numFmtId="0" fontId="110" fillId="6" borderId="25" xfId="0" applyFont="1" applyFill="1" applyBorder="1" applyAlignment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0" fontId="110" fillId="0" borderId="51" xfId="0" applyFont="1" applyBorder="1" applyAlignment="1">
      <alignment horizontal="center" vertical="center" wrapText="1"/>
    </xf>
    <xf numFmtId="0" fontId="110" fillId="6" borderId="70" xfId="0" applyFont="1" applyFill="1" applyBorder="1" applyAlignment="1">
      <alignment horizontal="center" vertical="center" wrapText="1"/>
    </xf>
    <xf numFmtId="0" fontId="99" fillId="0" borderId="46" xfId="0" applyFont="1" applyBorder="1" applyAlignment="1">
      <alignment horizontal="center"/>
    </xf>
    <xf numFmtId="0" fontId="39" fillId="0" borderId="22" xfId="0" applyFont="1" applyBorder="1" applyAlignment="1">
      <alignment horizontal="left" wrapText="1"/>
    </xf>
    <xf numFmtId="3" fontId="39" fillId="0" borderId="22" xfId="0" applyNumberFormat="1" applyFont="1" applyBorder="1" applyAlignment="1">
      <alignment horizontal="right"/>
    </xf>
    <xf numFmtId="0" fontId="110" fillId="0" borderId="46" xfId="0" applyFont="1" applyBorder="1" applyAlignment="1">
      <alignment horizontal="center"/>
    </xf>
    <xf numFmtId="0" fontId="110" fillId="0" borderId="30" xfId="0" applyFont="1" applyBorder="1" applyAlignment="1">
      <alignment horizontal="center"/>
    </xf>
    <xf numFmtId="0" fontId="110" fillId="0" borderId="28" xfId="0" applyFont="1" applyBorder="1" applyAlignment="1">
      <alignment horizontal="center" vertical="center" wrapText="1"/>
    </xf>
    <xf numFmtId="0" fontId="38" fillId="0" borderId="22" xfId="0" applyFont="1" applyBorder="1" applyAlignment="1">
      <alignment vertical="center" wrapText="1"/>
    </xf>
    <xf numFmtId="3" fontId="38" fillId="0" borderId="22" xfId="0" applyNumberFormat="1" applyFont="1" applyBorder="1" applyAlignment="1">
      <alignment horizontal="right" vertical="center"/>
    </xf>
    <xf numFmtId="0" fontId="58" fillId="0" borderId="25" xfId="0" applyFont="1" applyBorder="1" applyAlignment="1">
      <alignment vertical="center"/>
    </xf>
    <xf numFmtId="0" fontId="58" fillId="0" borderId="25" xfId="0" applyFont="1" applyBorder="1"/>
    <xf numFmtId="0" fontId="110" fillId="0" borderId="24" xfId="0" applyFont="1" applyBorder="1" applyAlignment="1">
      <alignment horizontal="center"/>
    </xf>
    <xf numFmtId="0" fontId="110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vertical="center" wrapText="1"/>
    </xf>
    <xf numFmtId="0" fontId="110" fillId="0" borderId="46" xfId="0" applyFont="1" applyBorder="1" applyAlignment="1">
      <alignment horizontal="center" vertical="center"/>
    </xf>
    <xf numFmtId="0" fontId="110" fillId="0" borderId="71" xfId="0" applyFont="1" applyBorder="1" applyAlignment="1">
      <alignment horizontal="center" vertical="center"/>
    </xf>
    <xf numFmtId="0" fontId="110" fillId="0" borderId="74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 wrapText="1"/>
    </xf>
    <xf numFmtId="0" fontId="110" fillId="0" borderId="0" xfId="0" applyFont="1" applyAlignment="1">
      <alignment horizontal="center" wrapText="1"/>
    </xf>
    <xf numFmtId="0" fontId="110" fillId="0" borderId="27" xfId="0" applyFont="1" applyBorder="1" applyAlignment="1">
      <alignment horizontal="center" wrapText="1"/>
    </xf>
    <xf numFmtId="0" fontId="110" fillId="6" borderId="0" xfId="0" applyFont="1" applyFill="1" applyBorder="1" applyAlignment="1">
      <alignment horizontal="center" vertical="center" wrapText="1"/>
    </xf>
    <xf numFmtId="0" fontId="110" fillId="0" borderId="25" xfId="0" applyFont="1" applyBorder="1" applyAlignment="1">
      <alignment horizontal="center" wrapText="1"/>
    </xf>
    <xf numFmtId="0" fontId="110" fillId="0" borderId="46" xfId="0" applyFont="1" applyBorder="1" applyAlignment="1">
      <alignment horizontal="right"/>
    </xf>
    <xf numFmtId="0" fontId="110" fillId="6" borderId="25" xfId="0" applyFont="1" applyFill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3" fontId="39" fillId="0" borderId="14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 wrapText="1"/>
    </xf>
    <xf numFmtId="0" fontId="101" fillId="6" borderId="25" xfId="0" applyFont="1" applyFill="1" applyBorder="1" applyAlignment="1">
      <alignment vertical="center" wrapText="1"/>
    </xf>
    <xf numFmtId="0" fontId="94" fillId="0" borderId="25" xfId="0" applyFont="1" applyBorder="1" applyAlignment="1">
      <alignment vertical="top" wrapText="1"/>
    </xf>
    <xf numFmtId="0" fontId="94" fillId="0" borderId="25" xfId="0" applyFont="1" applyBorder="1" applyAlignment="1">
      <alignment vertical="center" wrapText="1"/>
    </xf>
    <xf numFmtId="0" fontId="39" fillId="0" borderId="22" xfId="0" applyFont="1" applyBorder="1" applyAlignment="1">
      <alignment horizontal="left" vertical="center" wrapText="1"/>
    </xf>
    <xf numFmtId="3" fontId="39" fillId="0" borderId="22" xfId="0" applyNumberFormat="1" applyFont="1" applyBorder="1" applyAlignment="1">
      <alignment horizontal="right" vertical="center"/>
    </xf>
    <xf numFmtId="0" fontId="94" fillId="0" borderId="25" xfId="0" applyFont="1" applyBorder="1" applyAlignment="1">
      <alignment vertical="center"/>
    </xf>
    <xf numFmtId="0" fontId="94" fillId="0" borderId="46" xfId="0" applyFont="1" applyBorder="1" applyAlignment="1">
      <alignment vertical="center"/>
    </xf>
    <xf numFmtId="0" fontId="101" fillId="6" borderId="46" xfId="0" applyFont="1" applyFill="1" applyBorder="1" applyAlignment="1">
      <alignment vertical="top" wrapText="1"/>
    </xf>
    <xf numFmtId="0" fontId="101" fillId="0" borderId="46" xfId="0" applyFont="1" applyBorder="1" applyAlignment="1">
      <alignment vertical="center" wrapText="1"/>
    </xf>
    <xf numFmtId="0" fontId="94" fillId="0" borderId="27" xfId="0" applyFont="1" applyBorder="1" applyAlignment="1">
      <alignment vertical="center"/>
    </xf>
    <xf numFmtId="0" fontId="66" fillId="0" borderId="25" xfId="0" applyFont="1" applyBorder="1" applyAlignment="1">
      <alignment horizontal="center" vertical="center" wrapText="1"/>
    </xf>
    <xf numFmtId="0" fontId="98" fillId="0" borderId="25" xfId="0" applyFont="1" applyBorder="1"/>
    <xf numFmtId="0" fontId="110" fillId="0" borderId="25" xfId="0" applyFont="1" applyBorder="1" applyAlignment="1">
      <alignment horizontal="center" vertical="center"/>
    </xf>
    <xf numFmtId="3" fontId="39" fillId="8" borderId="22" xfId="0" applyNumberFormat="1" applyFont="1" applyFill="1" applyBorder="1" applyAlignment="1">
      <alignment horizontal="right" vertical="center"/>
    </xf>
    <xf numFmtId="0" fontId="53" fillId="0" borderId="25" xfId="0" applyFont="1" applyBorder="1" applyAlignment="1">
      <alignment horizontal="left" wrapText="1"/>
    </xf>
    <xf numFmtId="0" fontId="94" fillId="0" borderId="82" xfId="0" applyFont="1" applyBorder="1" applyAlignment="1">
      <alignment horizontal="center" vertical="center" wrapText="1"/>
    </xf>
    <xf numFmtId="9" fontId="110" fillId="0" borderId="25" xfId="1" applyFont="1" applyBorder="1" applyAlignment="1">
      <alignment horizontal="center" vertical="center"/>
    </xf>
    <xf numFmtId="9" fontId="110" fillId="0" borderId="26" xfId="1" applyFont="1" applyBorder="1" applyAlignment="1">
      <alignment horizontal="center" vertical="center"/>
    </xf>
    <xf numFmtId="0" fontId="110" fillId="0" borderId="26" xfId="0" applyFont="1" applyBorder="1" applyAlignment="1">
      <alignment horizontal="center" vertical="center" wrapText="1"/>
    </xf>
    <xf numFmtId="0" fontId="103" fillId="0" borderId="24" xfId="0" applyFont="1" applyBorder="1" applyAlignment="1">
      <alignment vertical="center" wrapText="1"/>
    </xf>
    <xf numFmtId="0" fontId="94" fillId="0" borderId="4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right" wrapText="1"/>
    </xf>
    <xf numFmtId="3" fontId="45" fillId="0" borderId="24" xfId="15" applyNumberFormat="1" applyFont="1" applyBorder="1"/>
    <xf numFmtId="3" fontId="45" fillId="0" borderId="24" xfId="15" applyNumberFormat="1" applyFont="1" applyBorder="1" applyAlignment="1">
      <alignment wrapText="1"/>
    </xf>
    <xf numFmtId="3" fontId="94" fillId="0" borderId="24" xfId="15" applyNumberFormat="1" applyFont="1" applyBorder="1" applyAlignment="1">
      <alignment wrapText="1"/>
    </xf>
    <xf numFmtId="3" fontId="44" fillId="0" borderId="22" xfId="15" applyNumberFormat="1" applyFont="1" applyBorder="1" applyAlignment="1">
      <alignment horizontal="right" vertical="center" wrapText="1"/>
    </xf>
    <xf numFmtId="165" fontId="44" fillId="0" borderId="22" xfId="0" applyNumberFormat="1" applyFont="1" applyBorder="1" applyAlignment="1">
      <alignment vertical="center"/>
    </xf>
    <xf numFmtId="3" fontId="45" fillId="0" borderId="14" xfId="15" applyNumberFormat="1" applyFont="1" applyBorder="1" applyAlignment="1">
      <alignment horizontal="right" vertical="center" wrapText="1"/>
    </xf>
    <xf numFmtId="165" fontId="45" fillId="0" borderId="14" xfId="0" applyNumberFormat="1" applyFont="1" applyBorder="1" applyAlignment="1">
      <alignment vertical="center"/>
    </xf>
    <xf numFmtId="0" fontId="73" fillId="0" borderId="2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/>
    </xf>
    <xf numFmtId="165" fontId="44" fillId="0" borderId="22" xfId="0" applyNumberFormat="1" applyFont="1" applyBorder="1" applyAlignment="1">
      <alignment horizontal="left" vertical="center" wrapText="1"/>
    </xf>
    <xf numFmtId="0" fontId="36" fillId="0" borderId="24" xfId="0" applyFont="1" applyBorder="1"/>
    <xf numFmtId="0" fontId="59" fillId="0" borderId="24" xfId="0" applyFont="1" applyBorder="1"/>
    <xf numFmtId="0" fontId="39" fillId="0" borderId="14" xfId="0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/>
    </xf>
    <xf numFmtId="3" fontId="59" fillId="0" borderId="24" xfId="0" applyNumberFormat="1" applyFont="1" applyBorder="1"/>
    <xf numFmtId="0" fontId="112" fillId="0" borderId="46" xfId="0" applyFont="1" applyBorder="1" applyAlignment="1">
      <alignment horizontal="center" vertical="center" wrapText="1"/>
    </xf>
    <xf numFmtId="0" fontId="44" fillId="0" borderId="43" xfId="0" applyNumberFormat="1" applyFont="1" applyBorder="1" applyAlignment="1">
      <alignment horizontal="right" vertical="center"/>
    </xf>
    <xf numFmtId="0" fontId="104" fillId="0" borderId="0" xfId="0" applyFont="1" applyBorder="1" applyAlignment="1">
      <alignment horizontal="center" vertical="center" wrapText="1"/>
    </xf>
    <xf numFmtId="0" fontId="23" fillId="0" borderId="25" xfId="0" applyFont="1" applyBorder="1"/>
    <xf numFmtId="0" fontId="105" fillId="0" borderId="46" xfId="0" applyFont="1" applyBorder="1" applyAlignment="1">
      <alignment horizontal="center"/>
    </xf>
    <xf numFmtId="3" fontId="99" fillId="0" borderId="24" xfId="15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left"/>
    </xf>
    <xf numFmtId="0" fontId="78" fillId="0" borderId="25" xfId="0" applyFont="1" applyBorder="1" applyAlignment="1">
      <alignment horizontal="left"/>
    </xf>
    <xf numFmtId="3" fontId="110" fillId="6" borderId="25" xfId="0" applyNumberFormat="1" applyFont="1" applyFill="1" applyBorder="1" applyAlignment="1">
      <alignment horizontal="center" vertical="center" wrapText="1"/>
    </xf>
    <xf numFmtId="0" fontId="110" fillId="0" borderId="0" xfId="0" applyFont="1" applyBorder="1" applyAlignment="1">
      <alignment horizontal="center"/>
    </xf>
    <xf numFmtId="3" fontId="110" fillId="6" borderId="0" xfId="0" applyNumberFormat="1" applyFont="1" applyFill="1" applyBorder="1" applyAlignment="1">
      <alignment horizontal="center" vertical="center" wrapText="1"/>
    </xf>
    <xf numFmtId="3" fontId="110" fillId="6" borderId="30" xfId="0" applyNumberFormat="1" applyFont="1" applyFill="1" applyBorder="1" applyAlignment="1">
      <alignment horizontal="center" vertical="center" wrapText="1"/>
    </xf>
    <xf numFmtId="0" fontId="110" fillId="6" borderId="0" xfId="3" applyFont="1" applyFill="1" applyBorder="1" applyAlignment="1">
      <alignment horizontal="center" vertical="center" wrapText="1"/>
    </xf>
    <xf numFmtId="0" fontId="110" fillId="6" borderId="1" xfId="3" applyFont="1" applyFill="1" applyBorder="1" applyAlignment="1">
      <alignment horizontal="center" vertical="center" wrapText="1"/>
    </xf>
    <xf numFmtId="0" fontId="110" fillId="6" borderId="15" xfId="0" applyFont="1" applyFill="1" applyBorder="1" applyAlignment="1">
      <alignment horizontal="center" vertical="center" wrapText="1"/>
    </xf>
    <xf numFmtId="3" fontId="110" fillId="6" borderId="24" xfId="0" applyNumberFormat="1" applyFont="1" applyFill="1" applyBorder="1" applyAlignment="1">
      <alignment horizontal="center" vertical="center" wrapText="1"/>
    </xf>
    <xf numFmtId="0" fontId="110" fillId="0" borderId="0" xfId="5" applyFont="1" applyBorder="1">
      <alignment vertical="center"/>
    </xf>
    <xf numFmtId="0" fontId="110" fillId="6" borderId="30" xfId="0" applyFont="1" applyFill="1" applyBorder="1" applyAlignment="1">
      <alignment horizontal="center" vertical="center" wrapText="1"/>
    </xf>
    <xf numFmtId="0" fontId="110" fillId="0" borderId="0" xfId="12" applyFont="1" applyFill="1" applyBorder="1" applyAlignment="1">
      <alignment horizontal="center" vertical="center" wrapText="1"/>
    </xf>
    <xf numFmtId="0" fontId="110" fillId="6" borderId="36" xfId="0" applyFont="1" applyFill="1" applyBorder="1" applyAlignment="1">
      <alignment horizontal="center" vertical="center" wrapText="1"/>
    </xf>
    <xf numFmtId="0" fontId="110" fillId="6" borderId="24" xfId="0" applyFont="1" applyFill="1" applyBorder="1" applyAlignment="1">
      <alignment horizontal="center" vertical="center" wrapText="1"/>
    </xf>
    <xf numFmtId="0" fontId="38" fillId="0" borderId="0" xfId="14" applyFont="1" applyBorder="1" applyAlignment="1">
      <alignment horizontal="right" vertical="center"/>
    </xf>
    <xf numFmtId="0" fontId="38" fillId="0" borderId="0" xfId="14" applyFont="1" applyBorder="1" applyAlignment="1">
      <alignment horizontal="left" vertical="center"/>
    </xf>
    <xf numFmtId="0" fontId="38" fillId="0" borderId="0" xfId="14" applyFont="1" applyBorder="1" applyAlignment="1">
      <alignment horizontal="center" vertical="center"/>
    </xf>
    <xf numFmtId="0" fontId="38" fillId="0" borderId="13" xfId="14" applyFont="1" applyBorder="1" applyAlignment="1">
      <alignment horizontal="center" vertical="center"/>
    </xf>
    <xf numFmtId="3" fontId="38" fillId="0" borderId="13" xfId="15" applyNumberFormat="1" applyFont="1" applyBorder="1" applyAlignment="1">
      <alignment horizontal="right"/>
    </xf>
    <xf numFmtId="0" fontId="38" fillId="0" borderId="13" xfId="14" applyFont="1" applyBorder="1" applyAlignment="1">
      <alignment wrapText="1"/>
    </xf>
    <xf numFmtId="0" fontId="38" fillId="0" borderId="0" xfId="14" applyFont="1" applyBorder="1" applyAlignment="1">
      <alignment vertical="center"/>
    </xf>
    <xf numFmtId="3" fontId="38" fillId="2" borderId="0" xfId="15" applyNumberFormat="1" applyFont="1" applyFill="1" applyBorder="1" applyAlignment="1">
      <alignment horizontal="right"/>
    </xf>
    <xf numFmtId="3" fontId="38" fillId="0" borderId="0" xfId="15" applyNumberFormat="1" applyFont="1" applyBorder="1" applyAlignment="1">
      <alignment horizontal="right"/>
    </xf>
    <xf numFmtId="0" fontId="94" fillId="0" borderId="14" xfId="14" applyFont="1" applyBorder="1" applyAlignment="1">
      <alignment horizontal="center" vertical="center"/>
    </xf>
    <xf numFmtId="0" fontId="94" fillId="0" borderId="14" xfId="14" applyFont="1" applyBorder="1"/>
    <xf numFmtId="3" fontId="94" fillId="2" borderId="14" xfId="15" applyNumberFormat="1" applyFont="1" applyFill="1" applyBorder="1" applyAlignment="1">
      <alignment horizontal="right"/>
    </xf>
    <xf numFmtId="3" fontId="94" fillId="0" borderId="14" xfId="15" applyNumberFormat="1" applyFont="1" applyBorder="1" applyAlignment="1">
      <alignment horizontal="right"/>
    </xf>
    <xf numFmtId="0" fontId="94" fillId="0" borderId="13" xfId="14" applyFont="1" applyBorder="1" applyAlignment="1">
      <alignment horizontal="center" vertical="center"/>
    </xf>
    <xf numFmtId="0" fontId="94" fillId="0" borderId="13" xfId="14" applyFont="1" applyBorder="1" applyAlignment="1">
      <alignment vertical="center" wrapText="1"/>
    </xf>
    <xf numFmtId="3" fontId="94" fillId="2" borderId="13" xfId="15" applyNumberFormat="1" applyFont="1" applyFill="1" applyBorder="1" applyAlignment="1">
      <alignment horizontal="right" vertical="center"/>
    </xf>
    <xf numFmtId="3" fontId="94" fillId="0" borderId="13" xfId="15" applyNumberFormat="1" applyFont="1" applyBorder="1" applyAlignment="1">
      <alignment horizontal="right" vertical="center"/>
    </xf>
    <xf numFmtId="0" fontId="56" fillId="0" borderId="14" xfId="14" applyFont="1" applyBorder="1" applyAlignment="1">
      <alignment horizontal="center" vertical="center"/>
    </xf>
    <xf numFmtId="0" fontId="57" fillId="0" borderId="14" xfId="14" applyFont="1" applyBorder="1" applyAlignment="1">
      <alignment vertical="center" wrapText="1"/>
    </xf>
    <xf numFmtId="3" fontId="56" fillId="0" borderId="14" xfId="15" applyNumberFormat="1" applyFont="1" applyBorder="1" applyAlignment="1">
      <alignment horizontal="right" vertical="center"/>
    </xf>
    <xf numFmtId="167" fontId="44" fillId="6" borderId="13" xfId="0" applyNumberFormat="1" applyFont="1" applyFill="1" applyBorder="1" applyAlignment="1">
      <alignment horizontal="right" vertical="center"/>
    </xf>
    <xf numFmtId="167" fontId="44" fillId="6" borderId="0" xfId="0" applyNumberFormat="1" applyFont="1" applyFill="1" applyBorder="1" applyAlignment="1">
      <alignment horizontal="right" vertical="center"/>
    </xf>
    <xf numFmtId="0" fontId="93" fillId="0" borderId="0" xfId="0" applyFont="1" applyAlignment="1">
      <alignment horizontal="left"/>
    </xf>
    <xf numFmtId="0" fontId="0" fillId="0" borderId="0" xfId="0"/>
    <xf numFmtId="3" fontId="94" fillId="0" borderId="24" xfId="0" applyNumberFormat="1" applyFont="1" applyBorder="1" applyAlignment="1">
      <alignment horizontal="center" vertical="center"/>
    </xf>
    <xf numFmtId="2" fontId="44" fillId="0" borderId="43" xfId="0" applyNumberFormat="1" applyFont="1" applyBorder="1" applyAlignment="1">
      <alignment horizontal="right" vertical="center"/>
    </xf>
    <xf numFmtId="2" fontId="44" fillId="0" borderId="0" xfId="0" applyNumberFormat="1" applyFont="1" applyBorder="1" applyAlignment="1">
      <alignment horizontal="right" vertical="center"/>
    </xf>
    <xf numFmtId="2" fontId="44" fillId="0" borderId="41" xfId="0" applyNumberFormat="1" applyFont="1" applyBorder="1" applyAlignment="1">
      <alignment horizontal="right" vertical="center"/>
    </xf>
    <xf numFmtId="2" fontId="44" fillId="0" borderId="0" xfId="0" applyNumberFormat="1" applyFont="1" applyFill="1" applyBorder="1" applyAlignment="1">
      <alignment horizontal="right" vertical="center"/>
    </xf>
    <xf numFmtId="2" fontId="44" fillId="0" borderId="43" xfId="0" applyNumberFormat="1" applyFont="1" applyFill="1" applyBorder="1" applyAlignment="1">
      <alignment horizontal="right" vertical="center"/>
    </xf>
    <xf numFmtId="2" fontId="44" fillId="0" borderId="42" xfId="0" applyNumberFormat="1" applyFont="1" applyFill="1" applyBorder="1" applyAlignment="1">
      <alignment horizontal="right" vertical="center"/>
    </xf>
    <xf numFmtId="2" fontId="44" fillId="0" borderId="25" xfId="0" applyNumberFormat="1" applyFont="1" applyFill="1" applyBorder="1" applyAlignment="1">
      <alignment horizontal="right" vertical="center"/>
    </xf>
    <xf numFmtId="2" fontId="45" fillId="0" borderId="24" xfId="0" applyNumberFormat="1" applyFont="1" applyBorder="1" applyAlignment="1">
      <alignment horizontal="right" vertical="center"/>
    </xf>
    <xf numFmtId="3" fontId="94" fillId="0" borderId="25" xfId="0" applyNumberFormat="1" applyFont="1" applyBorder="1" applyAlignment="1">
      <alignment horizontal="center" vertical="center"/>
    </xf>
    <xf numFmtId="10" fontId="44" fillId="0" borderId="11" xfId="0" quotePrefix="1" applyNumberFormat="1" applyFont="1" applyBorder="1" applyAlignment="1">
      <alignment horizontal="right" vertical="center"/>
    </xf>
    <xf numFmtId="10" fontId="44" fillId="0" borderId="13" xfId="0" quotePrefix="1" applyNumberFormat="1" applyFont="1" applyBorder="1" applyAlignment="1">
      <alignment horizontal="right" vertical="center"/>
    </xf>
    <xf numFmtId="0" fontId="52" fillId="0" borderId="0" xfId="0" applyFont="1" applyBorder="1" applyAlignment="1">
      <alignment wrapText="1"/>
    </xf>
    <xf numFmtId="0" fontId="44" fillId="0" borderId="0" xfId="0" applyFont="1" applyBorder="1"/>
    <xf numFmtId="3" fontId="44" fillId="0" borderId="0" xfId="0" applyNumberFormat="1" applyFont="1" applyBorder="1" applyAlignment="1">
      <alignment wrapText="1"/>
    </xf>
    <xf numFmtId="0" fontId="45" fillId="0" borderId="0" xfId="0" applyFont="1" applyBorder="1"/>
    <xf numFmtId="3" fontId="45" fillId="0" borderId="0" xfId="0" applyNumberFormat="1" applyFont="1" applyBorder="1" applyAlignment="1">
      <alignment wrapText="1"/>
    </xf>
    <xf numFmtId="3" fontId="44" fillId="0" borderId="0" xfId="0" applyNumberFormat="1" applyFont="1" applyBorder="1"/>
    <xf numFmtId="0" fontId="45" fillId="0" borderId="25" xfId="0" applyFont="1" applyBorder="1" applyAlignment="1">
      <alignment horizontal="left" vertical="center"/>
    </xf>
    <xf numFmtId="3" fontId="45" fillId="0" borderId="25" xfId="0" applyNumberFormat="1" applyFont="1" applyBorder="1" applyAlignment="1">
      <alignment horizontal="right" vertical="center"/>
    </xf>
    <xf numFmtId="0" fontId="109" fillId="0" borderId="25" xfId="0" applyFont="1" applyBorder="1" applyAlignment="1">
      <alignment horizontal="center" vertical="center" wrapText="1"/>
    </xf>
    <xf numFmtId="168" fontId="94" fillId="0" borderId="22" xfId="14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39" fillId="0" borderId="25" xfId="0" applyFont="1" applyBorder="1" applyAlignment="1">
      <alignment horizontal="center"/>
    </xf>
    <xf numFmtId="3" fontId="44" fillId="0" borderId="13" xfId="15" applyNumberFormat="1" applyFont="1" applyBorder="1" applyAlignment="1">
      <alignment horizontal="center" vertical="center" wrapText="1"/>
    </xf>
    <xf numFmtId="3" fontId="44" fillId="0" borderId="11" xfId="15" applyNumberFormat="1" applyFont="1" applyBorder="1" applyAlignment="1">
      <alignment horizontal="center" vertical="center" wrapText="1"/>
    </xf>
    <xf numFmtId="3" fontId="44" fillId="0" borderId="14" xfId="15" applyNumberFormat="1" applyFont="1" applyBorder="1" applyAlignment="1">
      <alignment horizontal="center" vertical="center" wrapText="1"/>
    </xf>
    <xf numFmtId="3" fontId="94" fillId="0" borderId="24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8" fillId="0" borderId="8" xfId="18" applyFont="1" applyBorder="1" applyAlignment="1">
      <alignment horizontal="left" vertical="center"/>
    </xf>
    <xf numFmtId="0" fontId="8" fillId="0" borderId="0" xfId="18"/>
    <xf numFmtId="0" fontId="18" fillId="0" borderId="0" xfId="18" applyFont="1" applyAlignment="1">
      <alignment horizontal="center"/>
    </xf>
    <xf numFmtId="0" fontId="8" fillId="0" borderId="0" xfId="18" applyAlignment="1">
      <alignment horizontal="center"/>
    </xf>
    <xf numFmtId="0" fontId="109" fillId="0" borderId="87" xfId="18" applyFont="1" applyBorder="1" applyAlignment="1">
      <alignment horizontal="center" vertical="center"/>
    </xf>
    <xf numFmtId="3" fontId="94" fillId="0" borderId="25" xfId="18" applyNumberFormat="1" applyFont="1" applyBorder="1" applyAlignment="1">
      <alignment horizontal="center" vertical="center" wrapText="1"/>
    </xf>
    <xf numFmtId="0" fontId="44" fillId="0" borderId="13" xfId="18" applyFont="1" applyBorder="1" applyAlignment="1">
      <alignment horizontal="center" vertical="center"/>
    </xf>
    <xf numFmtId="0" fontId="44" fillId="0" borderId="13" xfId="18" applyFont="1" applyBorder="1" applyAlignment="1">
      <alignment horizontal="left" vertical="center" wrapText="1"/>
    </xf>
    <xf numFmtId="0" fontId="44" fillId="0" borderId="11" xfId="18" applyFont="1" applyBorder="1" applyAlignment="1">
      <alignment horizontal="center" vertical="center"/>
    </xf>
    <xf numFmtId="0" fontId="44" fillId="0" borderId="11" xfId="18" applyFont="1" applyBorder="1" applyAlignment="1">
      <alignment horizontal="left" vertical="center" wrapText="1"/>
    </xf>
    <xf numFmtId="0" fontId="44" fillId="0" borderId="14" xfId="18" applyFont="1" applyBorder="1" applyAlignment="1">
      <alignment horizontal="center" vertical="center"/>
    </xf>
    <xf numFmtId="0" fontId="44" fillId="0" borderId="14" xfId="18" applyFont="1" applyBorder="1" applyAlignment="1">
      <alignment horizontal="left" vertical="center" wrapText="1"/>
    </xf>
    <xf numFmtId="3" fontId="94" fillId="0" borderId="24" xfId="18" applyNumberFormat="1" applyFont="1" applyBorder="1" applyAlignment="1">
      <alignment horizontal="center" vertical="center" wrapText="1"/>
    </xf>
    <xf numFmtId="3" fontId="109" fillId="0" borderId="24" xfId="18" applyNumberFormat="1" applyFont="1" applyBorder="1" applyAlignment="1">
      <alignment horizontal="left" vertical="center" wrapText="1"/>
    </xf>
    <xf numFmtId="3" fontId="94" fillId="0" borderId="24" xfId="0" applyNumberFormat="1" applyFont="1" applyBorder="1" applyAlignment="1">
      <alignment horizontal="center" vertical="center" wrapText="1"/>
    </xf>
    <xf numFmtId="169" fontId="44" fillId="0" borderId="11" xfId="0" applyNumberFormat="1" applyFont="1" applyBorder="1" applyAlignment="1">
      <alignment horizontal="center" vertical="center"/>
    </xf>
    <xf numFmtId="169" fontId="44" fillId="0" borderId="88" xfId="0" applyNumberFormat="1" applyFont="1" applyBorder="1" applyAlignment="1">
      <alignment horizontal="center" vertical="center"/>
    </xf>
    <xf numFmtId="6" fontId="115" fillId="0" borderId="43" xfId="0" applyNumberFormat="1" applyFont="1" applyBorder="1" applyAlignment="1">
      <alignment horizontal="center" vertical="center"/>
    </xf>
    <xf numFmtId="8" fontId="115" fillId="0" borderId="43" xfId="0" applyNumberFormat="1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14" fontId="115" fillId="0" borderId="41" xfId="0" applyNumberFormat="1" applyFont="1" applyBorder="1" applyAlignment="1">
      <alignment horizontal="center" vertical="center"/>
    </xf>
    <xf numFmtId="14" fontId="39" fillId="0" borderId="41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 wrapText="1"/>
    </xf>
    <xf numFmtId="0" fontId="44" fillId="0" borderId="22" xfId="18" applyFont="1" applyBorder="1" applyAlignment="1">
      <alignment horizontal="center" vertical="center"/>
    </xf>
    <xf numFmtId="0" fontId="44" fillId="0" borderId="22" xfId="18" applyFont="1" applyBorder="1" applyAlignment="1">
      <alignment horizontal="left" vertical="center" wrapText="1"/>
    </xf>
    <xf numFmtId="0" fontId="18" fillId="0" borderId="0" xfId="18" applyFont="1" applyAlignment="1">
      <alignment horizontal="center" vertical="center"/>
    </xf>
    <xf numFmtId="6" fontId="115" fillId="0" borderId="89" xfId="0" applyNumberFormat="1" applyFont="1" applyBorder="1" applyAlignment="1">
      <alignment horizontal="center" vertical="center" wrapText="1"/>
    </xf>
    <xf numFmtId="14" fontId="44" fillId="0" borderId="9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3" fillId="0" borderId="5" xfId="7" applyNumberFormat="1" applyFont="1" applyBorder="1" applyAlignment="1"/>
    <xf numFmtId="0" fontId="4" fillId="0" borderId="5" xfId="0" applyFont="1" applyBorder="1"/>
    <xf numFmtId="0" fontId="4" fillId="0" borderId="91" xfId="0" applyFont="1" applyBorder="1" applyAlignment="1">
      <alignment horizontal="left"/>
    </xf>
    <xf numFmtId="0" fontId="32" fillId="9" borderId="93" xfId="0" applyFont="1" applyFill="1" applyBorder="1" applyAlignment="1">
      <alignment horizontal="left" vertical="center" wrapText="1"/>
    </xf>
    <xf numFmtId="0" fontId="92" fillId="0" borderId="0" xfId="0" applyFont="1" applyAlignment="1">
      <alignment horizontal="center"/>
    </xf>
    <xf numFmtId="0" fontId="95" fillId="0" borderId="0" xfId="0" applyFont="1" applyBorder="1"/>
    <xf numFmtId="0" fontId="23" fillId="0" borderId="0" xfId="0" applyFont="1"/>
    <xf numFmtId="3" fontId="109" fillId="0" borderId="25" xfId="0" applyNumberFormat="1" applyFont="1" applyBorder="1" applyAlignment="1">
      <alignment horizontal="center" vertical="center" wrapText="1"/>
    </xf>
    <xf numFmtId="0" fontId="95" fillId="0" borderId="0" xfId="0" applyFont="1"/>
    <xf numFmtId="0" fontId="63" fillId="0" borderId="0" xfId="0" applyFont="1"/>
    <xf numFmtId="0" fontId="95" fillId="0" borderId="25" xfId="0" applyFont="1" applyBorder="1"/>
    <xf numFmtId="0" fontId="98" fillId="0" borderId="0" xfId="0" applyFont="1"/>
    <xf numFmtId="0" fontId="110" fillId="0" borderId="28" xfId="0" applyFont="1" applyBorder="1" applyAlignment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52" fillId="8" borderId="46" xfId="0" applyFont="1" applyFill="1" applyBorder="1" applyAlignment="1">
      <alignment wrapText="1"/>
    </xf>
    <xf numFmtId="0" fontId="1" fillId="0" borderId="0" xfId="0" applyFont="1" applyAlignment="1">
      <alignment horizontal="justify"/>
    </xf>
    <xf numFmtId="3" fontId="44" fillId="8" borderId="0" xfId="0" applyNumberFormat="1" applyFont="1" applyFill="1" applyBorder="1" applyAlignment="1">
      <alignment wrapText="1"/>
    </xf>
    <xf numFmtId="3" fontId="45" fillId="8" borderId="0" xfId="0" applyNumberFormat="1" applyFont="1" applyFill="1" applyBorder="1" applyAlignment="1">
      <alignment wrapText="1"/>
    </xf>
    <xf numFmtId="3" fontId="45" fillId="8" borderId="2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/>
    <xf numFmtId="0" fontId="116" fillId="0" borderId="0" xfId="0" applyFont="1"/>
    <xf numFmtId="0" fontId="117" fillId="0" borderId="0" xfId="0" applyFont="1"/>
    <xf numFmtId="3" fontId="118" fillId="0" borderId="46" xfId="0" applyNumberFormat="1" applyFont="1" applyBorder="1" applyAlignment="1">
      <alignment horizontal="center" vertical="center" wrapText="1"/>
    </xf>
    <xf numFmtId="3" fontId="118" fillId="0" borderId="25" xfId="0" applyNumberFormat="1" applyFont="1" applyBorder="1" applyAlignment="1">
      <alignment horizontal="center" vertical="center" wrapText="1"/>
    </xf>
    <xf numFmtId="3" fontId="119" fillId="0" borderId="0" xfId="0" applyNumberFormat="1" applyFont="1" applyBorder="1" applyAlignment="1">
      <alignment horizontal="left" vertical="center" wrapText="1"/>
    </xf>
    <xf numFmtId="3" fontId="119" fillId="0" borderId="0" xfId="0" applyNumberFormat="1" applyFont="1" applyBorder="1" applyAlignment="1">
      <alignment horizontal="center" vertical="center" wrapText="1"/>
    </xf>
    <xf numFmtId="0" fontId="81" fillId="0" borderId="25" xfId="0" applyFont="1" applyBorder="1" applyAlignment="1">
      <alignment horizontal="left" vertical="center" wrapText="1"/>
    </xf>
    <xf numFmtId="0" fontId="81" fillId="0" borderId="25" xfId="0" applyFont="1" applyBorder="1" applyAlignment="1">
      <alignment horizontal="center" vertical="center" wrapText="1"/>
    </xf>
    <xf numFmtId="0" fontId="1" fillId="6" borderId="0" xfId="0" applyFont="1" applyFill="1"/>
    <xf numFmtId="0" fontId="1" fillId="6" borderId="0" xfId="0" applyFont="1" applyFill="1" applyAlignment="1">
      <alignment vertical="top"/>
    </xf>
    <xf numFmtId="0" fontId="1" fillId="0" borderId="0" xfId="0" applyFont="1" applyAlignment="1">
      <alignment vertical="center" wrapText="1"/>
    </xf>
    <xf numFmtId="0" fontId="7" fillId="0" borderId="0" xfId="0" applyFont="1"/>
    <xf numFmtId="167" fontId="9" fillId="0" borderId="0" xfId="1" applyNumberFormat="1"/>
    <xf numFmtId="0" fontId="85" fillId="0" borderId="0" xfId="0" applyFont="1"/>
    <xf numFmtId="3" fontId="110" fillId="0" borderId="27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 indent="1"/>
    </xf>
    <xf numFmtId="0" fontId="23" fillId="0" borderId="2" xfId="7" applyNumberFormat="1" applyFont="1" applyBorder="1" applyAlignment="1">
      <alignment vertical="top"/>
    </xf>
    <xf numFmtId="0" fontId="4" fillId="0" borderId="2" xfId="0" applyFont="1" applyBorder="1"/>
    <xf numFmtId="0" fontId="0" fillId="0" borderId="2" xfId="0" applyFont="1" applyBorder="1" applyAlignment="1">
      <alignment horizontal="left" vertical="top"/>
    </xf>
    <xf numFmtId="0" fontId="32" fillId="9" borderId="9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/>
    </xf>
    <xf numFmtId="167" fontId="44" fillId="6" borderId="22" xfId="0" applyNumberFormat="1" applyFont="1" applyFill="1" applyBorder="1" applyAlignment="1">
      <alignment horizontal="right" vertical="center"/>
    </xf>
    <xf numFmtId="0" fontId="44" fillId="6" borderId="11" xfId="0" applyFont="1" applyFill="1" applyBorder="1" applyAlignment="1">
      <alignment horizontal="center" vertical="center"/>
    </xf>
    <xf numFmtId="0" fontId="44" fillId="6" borderId="11" xfId="0" applyFont="1" applyFill="1" applyBorder="1" applyAlignment="1">
      <alignment horizontal="left" vertical="center" wrapText="1"/>
    </xf>
    <xf numFmtId="3" fontId="44" fillId="6" borderId="11" xfId="0" applyNumberFormat="1" applyFont="1" applyFill="1" applyBorder="1" applyAlignment="1">
      <alignment horizontal="right" vertical="center"/>
    </xf>
    <xf numFmtId="0" fontId="44" fillId="6" borderId="11" xfId="0" applyFont="1" applyFill="1" applyBorder="1" applyAlignment="1">
      <alignment horizontal="right" vertical="center"/>
    </xf>
    <xf numFmtId="0" fontId="7" fillId="6" borderId="0" xfId="0" applyFont="1" applyFill="1"/>
    <xf numFmtId="0" fontId="29" fillId="6" borderId="0" xfId="0" applyFont="1" applyFill="1" applyAlignment="1">
      <alignment wrapText="1"/>
    </xf>
    <xf numFmtId="0" fontId="45" fillId="6" borderId="11" xfId="0" applyFont="1" applyFill="1" applyBorder="1" applyAlignment="1">
      <alignment horizontal="center" vertical="center"/>
    </xf>
    <xf numFmtId="0" fontId="45" fillId="6" borderId="11" xfId="0" applyFont="1" applyFill="1" applyBorder="1" applyAlignment="1">
      <alignment horizontal="left" vertical="center" wrapText="1"/>
    </xf>
    <xf numFmtId="3" fontId="45" fillId="6" borderId="11" xfId="0" applyNumberFormat="1" applyFont="1" applyFill="1" applyBorder="1" applyAlignment="1">
      <alignment horizontal="right" vertical="center"/>
    </xf>
    <xf numFmtId="0" fontId="45" fillId="6" borderId="11" xfId="0" applyFont="1" applyFill="1" applyBorder="1" applyAlignment="1">
      <alignment horizontal="right" vertical="center"/>
    </xf>
    <xf numFmtId="0" fontId="44" fillId="6" borderId="13" xfId="0" applyFont="1" applyFill="1" applyBorder="1" applyAlignment="1">
      <alignment horizontal="center" vertical="center"/>
    </xf>
    <xf numFmtId="0" fontId="44" fillId="6" borderId="13" xfId="0" applyFont="1" applyFill="1" applyBorder="1" applyAlignment="1">
      <alignment horizontal="left" vertical="center" wrapText="1"/>
    </xf>
    <xf numFmtId="0" fontId="44" fillId="6" borderId="13" xfId="0" applyFont="1" applyFill="1" applyBorder="1" applyAlignment="1">
      <alignment horizontal="right" vertical="center"/>
    </xf>
    <xf numFmtId="0" fontId="45" fillId="6" borderId="14" xfId="0" applyFont="1" applyFill="1" applyBorder="1" applyAlignment="1">
      <alignment horizontal="center" vertical="center"/>
    </xf>
    <xf numFmtId="0" fontId="45" fillId="6" borderId="14" xfId="0" applyFont="1" applyFill="1" applyBorder="1" applyAlignment="1">
      <alignment horizontal="left" vertical="center" wrapText="1"/>
    </xf>
    <xf numFmtId="3" fontId="45" fillId="6" borderId="14" xfId="0" applyNumberFormat="1" applyFont="1" applyFill="1" applyBorder="1" applyAlignment="1">
      <alignment horizontal="right" vertical="center"/>
    </xf>
    <xf numFmtId="0" fontId="45" fillId="6" borderId="14" xfId="0" applyFont="1" applyFill="1" applyBorder="1" applyAlignment="1">
      <alignment horizontal="right" vertical="center"/>
    </xf>
    <xf numFmtId="10" fontId="44" fillId="6" borderId="13" xfId="0" applyNumberFormat="1" applyFont="1" applyFill="1" applyBorder="1" applyAlignment="1">
      <alignment horizontal="right" vertical="center"/>
    </xf>
    <xf numFmtId="10" fontId="44" fillId="6" borderId="11" xfId="0" applyNumberFormat="1" applyFont="1" applyFill="1" applyBorder="1" applyAlignment="1">
      <alignment horizontal="right" vertical="center"/>
    </xf>
    <xf numFmtId="10" fontId="45" fillId="6" borderId="14" xfId="0" applyNumberFormat="1" applyFont="1" applyFill="1" applyBorder="1" applyAlignment="1">
      <alignment horizontal="right" vertical="center"/>
    </xf>
    <xf numFmtId="0" fontId="44" fillId="6" borderId="13" xfId="0" applyFont="1" applyFill="1" applyBorder="1" applyAlignment="1">
      <alignment vertical="center" wrapText="1"/>
    </xf>
    <xf numFmtId="0" fontId="44" fillId="6" borderId="11" xfId="0" applyFont="1" applyFill="1" applyBorder="1" applyAlignment="1">
      <alignment vertical="center" wrapText="1"/>
    </xf>
    <xf numFmtId="0" fontId="44" fillId="6" borderId="14" xfId="0" applyFont="1" applyFill="1" applyBorder="1" applyAlignment="1">
      <alignment horizontal="center" vertical="center"/>
    </xf>
    <xf numFmtId="0" fontId="44" fillId="6" borderId="14" xfId="0" applyFont="1" applyFill="1" applyBorder="1" applyAlignment="1">
      <alignment vertical="center" wrapText="1"/>
    </xf>
    <xf numFmtId="3" fontId="44" fillId="6" borderId="14" xfId="0" applyNumberFormat="1" applyFont="1" applyFill="1" applyBorder="1" applyAlignment="1">
      <alignment horizontal="right" vertical="center"/>
    </xf>
    <xf numFmtId="0" fontId="44" fillId="6" borderId="14" xfId="0" applyFont="1" applyFill="1" applyBorder="1" applyAlignment="1">
      <alignment horizontal="right" vertical="center"/>
    </xf>
    <xf numFmtId="0" fontId="44" fillId="6" borderId="14" xfId="0" applyFont="1" applyFill="1" applyBorder="1" applyAlignment="1">
      <alignment horizontal="left" vertical="center" wrapText="1"/>
    </xf>
    <xf numFmtId="0" fontId="44" fillId="6" borderId="22" xfId="0" applyFont="1" applyFill="1" applyBorder="1" applyAlignment="1">
      <alignment horizontal="center" vertical="center"/>
    </xf>
    <xf numFmtId="0" fontId="44" fillId="6" borderId="22" xfId="0" applyFont="1" applyFill="1" applyBorder="1" applyAlignment="1">
      <alignment horizontal="left" vertical="center" wrapText="1"/>
    </xf>
    <xf numFmtId="3" fontId="44" fillId="6" borderId="22" xfId="0" applyNumberFormat="1" applyFont="1" applyFill="1" applyBorder="1" applyAlignment="1">
      <alignment horizontal="right" vertical="center"/>
    </xf>
    <xf numFmtId="0" fontId="44" fillId="6" borderId="22" xfId="0" applyFont="1" applyFill="1" applyBorder="1" applyAlignment="1">
      <alignment horizontal="right" vertical="center"/>
    </xf>
    <xf numFmtId="3" fontId="44" fillId="6" borderId="11" xfId="0" applyNumberFormat="1" applyFont="1" applyFill="1" applyBorder="1" applyAlignment="1">
      <alignment horizontal="right" vertical="center" indent="1"/>
    </xf>
    <xf numFmtId="0" fontId="44" fillId="6" borderId="0" xfId="0" applyFont="1" applyFill="1" applyBorder="1" applyAlignment="1">
      <alignment horizontal="center" vertical="center"/>
    </xf>
    <xf numFmtId="0" fontId="44" fillId="6" borderId="0" xfId="0" applyFont="1" applyFill="1" applyBorder="1" applyAlignment="1">
      <alignment horizontal="left" vertical="center" wrapText="1" indent="2"/>
    </xf>
    <xf numFmtId="3" fontId="44" fillId="6" borderId="0" xfId="0" applyNumberFormat="1" applyFont="1" applyFill="1" applyBorder="1" applyAlignment="1">
      <alignment horizontal="right" vertical="center" indent="1"/>
    </xf>
    <xf numFmtId="0" fontId="44" fillId="6" borderId="11" xfId="0" applyFont="1" applyFill="1" applyBorder="1" applyAlignment="1">
      <alignment horizontal="left" vertical="center" wrapText="1" indent="2"/>
    </xf>
    <xf numFmtId="0" fontId="44" fillId="6" borderId="94" xfId="0" applyFont="1" applyFill="1" applyBorder="1" applyAlignment="1">
      <alignment horizontal="center" vertical="center"/>
    </xf>
    <xf numFmtId="0" fontId="44" fillId="6" borderId="94" xfId="0" applyFont="1" applyFill="1" applyBorder="1" applyAlignment="1">
      <alignment horizontal="left" vertical="center" wrapText="1"/>
    </xf>
    <xf numFmtId="3" fontId="44" fillId="6" borderId="94" xfId="0" applyNumberFormat="1" applyFont="1" applyFill="1" applyBorder="1" applyAlignment="1">
      <alignment horizontal="right" vertical="center" indent="1"/>
    </xf>
    <xf numFmtId="0" fontId="45" fillId="6" borderId="25" xfId="0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vertical="center" wrapText="1"/>
    </xf>
    <xf numFmtId="3" fontId="45" fillId="6" borderId="25" xfId="0" applyNumberFormat="1" applyFont="1" applyFill="1" applyBorder="1" applyAlignment="1">
      <alignment horizontal="right" vertical="center" indent="1"/>
    </xf>
    <xf numFmtId="3" fontId="38" fillId="0" borderId="44" xfId="0" applyNumberFormat="1" applyFont="1" applyBorder="1" applyAlignment="1">
      <alignment horizontal="right" vertical="center"/>
    </xf>
    <xf numFmtId="3" fontId="99" fillId="6" borderId="25" xfId="0" applyNumberFormat="1" applyFont="1" applyFill="1" applyBorder="1" applyAlignment="1">
      <alignment horizontal="center" vertical="center" wrapText="1"/>
    </xf>
    <xf numFmtId="3" fontId="44" fillId="0" borderId="18" xfId="15" applyNumberFormat="1" applyFont="1" applyBorder="1" applyAlignment="1">
      <alignment horizontal="center" vertical="center"/>
    </xf>
    <xf numFmtId="3" fontId="44" fillId="0" borderId="21" xfId="15" applyNumberFormat="1" applyFont="1" applyBorder="1" applyAlignment="1">
      <alignment horizontal="center" vertical="center"/>
    </xf>
    <xf numFmtId="3" fontId="44" fillId="0" borderId="32" xfId="15" applyNumberFormat="1" applyFont="1" applyBorder="1" applyAlignment="1">
      <alignment horizontal="center" vertical="center"/>
    </xf>
    <xf numFmtId="0" fontId="7" fillId="0" borderId="0" xfId="0" applyFont="1"/>
    <xf numFmtId="0" fontId="120" fillId="0" borderId="0" xfId="26" applyFill="1"/>
    <xf numFmtId="0" fontId="120" fillId="0" borderId="0" xfId="26"/>
    <xf numFmtId="0" fontId="120" fillId="0" borderId="96" xfId="26" applyFill="1" applyBorder="1"/>
    <xf numFmtId="0" fontId="120" fillId="0" borderId="97" xfId="26" applyFill="1" applyBorder="1"/>
    <xf numFmtId="0" fontId="120" fillId="0" borderId="98" xfId="26" applyFill="1" applyBorder="1"/>
    <xf numFmtId="0" fontId="120" fillId="0" borderId="99" xfId="26" applyFill="1" applyBorder="1"/>
    <xf numFmtId="0" fontId="120" fillId="0" borderId="0" xfId="26" applyFill="1" applyBorder="1"/>
    <xf numFmtId="0" fontId="120" fillId="0" borderId="100" xfId="26" applyFill="1" applyBorder="1"/>
    <xf numFmtId="0" fontId="120" fillId="0" borderId="99" xfId="26" applyBorder="1"/>
    <xf numFmtId="0" fontId="121" fillId="0" borderId="0" xfId="26" applyFont="1" applyFill="1" applyBorder="1"/>
    <xf numFmtId="0" fontId="121" fillId="0" borderId="99" xfId="26" applyFont="1" applyFill="1" applyBorder="1"/>
    <xf numFmtId="0" fontId="122" fillId="0" borderId="0" xfId="26" applyFont="1" applyFill="1" applyBorder="1" applyAlignment="1">
      <alignment horizontal="left"/>
    </xf>
    <xf numFmtId="0" fontId="121" fillId="0" borderId="0" xfId="26" applyFont="1" applyBorder="1"/>
    <xf numFmtId="0" fontId="123" fillId="0" borderId="0" xfId="26" applyFont="1" applyFill="1" applyBorder="1" applyAlignment="1">
      <alignment horizontal="center"/>
    </xf>
    <xf numFmtId="0" fontId="123" fillId="0" borderId="0" xfId="26" applyFont="1" applyFill="1" applyBorder="1" applyAlignment="1">
      <alignment horizontal="center" wrapText="1"/>
    </xf>
    <xf numFmtId="0" fontId="123" fillId="0" borderId="0" xfId="26" applyFont="1" applyFill="1" applyBorder="1"/>
    <xf numFmtId="0" fontId="124" fillId="0" borderId="0" xfId="26" applyFont="1" applyFill="1" applyBorder="1" applyAlignment="1">
      <alignment horizontal="center"/>
    </xf>
    <xf numFmtId="0" fontId="120" fillId="0" borderId="101" xfId="26" applyBorder="1"/>
    <xf numFmtId="0" fontId="120" fillId="0" borderId="102" xfId="26" applyBorder="1"/>
    <xf numFmtId="0" fontId="120" fillId="0" borderId="103" xfId="26" applyBorder="1"/>
    <xf numFmtId="0" fontId="45" fillId="0" borderId="35" xfId="10" applyFont="1" applyBorder="1" applyAlignment="1">
      <alignment horizontal="right"/>
    </xf>
    <xf numFmtId="0" fontId="44" fillId="0" borderId="43" xfId="0" applyNumberFormat="1" applyFont="1" applyBorder="1" applyAlignment="1">
      <alignment horizontal="right" vertical="center"/>
    </xf>
    <xf numFmtId="0" fontId="113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14" fillId="0" borderId="0" xfId="0" applyFont="1" applyFill="1" applyBorder="1" applyAlignment="1">
      <alignment horizontal="center" vertical="center"/>
    </xf>
    <xf numFmtId="0" fontId="125" fillId="9" borderId="93" xfId="0" applyFont="1" applyFill="1" applyBorder="1" applyAlignment="1">
      <alignment horizontal="center" vertical="center" wrapText="1"/>
    </xf>
    <xf numFmtId="0" fontId="125" fillId="9" borderId="92" xfId="0" applyFont="1" applyFill="1" applyBorder="1" applyAlignment="1">
      <alignment horizontal="center" vertical="center" wrapText="1"/>
    </xf>
    <xf numFmtId="3" fontId="94" fillId="0" borderId="0" xfId="0" applyNumberFormat="1" applyFont="1" applyBorder="1" applyAlignment="1">
      <alignment horizontal="center" vertical="center" wrapText="1"/>
    </xf>
    <xf numFmtId="0" fontId="95" fillId="0" borderId="0" xfId="0" applyFont="1" applyBorder="1"/>
    <xf numFmtId="0" fontId="40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23" fillId="0" borderId="0" xfId="0" applyFont="1"/>
    <xf numFmtId="3" fontId="35" fillId="0" borderId="0" xfId="0" applyNumberFormat="1" applyFont="1" applyAlignment="1">
      <alignment horizontal="center" vertical="center" wrapText="1"/>
    </xf>
    <xf numFmtId="0" fontId="94" fillId="0" borderId="24" xfId="0" applyFont="1" applyBorder="1" applyAlignment="1">
      <alignment horizontal="left" wrapText="1"/>
    </xf>
    <xf numFmtId="0" fontId="94" fillId="0" borderId="24" xfId="0" applyFont="1" applyBorder="1" applyAlignment="1">
      <alignment horizontal="left" vertical="center" wrapText="1"/>
    </xf>
    <xf numFmtId="0" fontId="95" fillId="0" borderId="24" xfId="0" applyFont="1" applyBorder="1"/>
    <xf numFmtId="0" fontId="110" fillId="5" borderId="3" xfId="0" applyFont="1" applyFill="1" applyBorder="1" applyAlignment="1">
      <alignment horizontal="center" vertical="center" wrapText="1"/>
    </xf>
    <xf numFmtId="0" fontId="110" fillId="0" borderId="25" xfId="0" applyFont="1" applyBorder="1"/>
    <xf numFmtId="0" fontId="110" fillId="0" borderId="3" xfId="0" applyFont="1" applyBorder="1" applyAlignment="1">
      <alignment horizontal="center" vertical="center" wrapText="1"/>
    </xf>
    <xf numFmtId="3" fontId="109" fillId="0" borderId="26" xfId="0" applyNumberFormat="1" applyFont="1" applyBorder="1" applyAlignment="1">
      <alignment horizontal="center"/>
    </xf>
    <xf numFmtId="0" fontId="30" fillId="0" borderId="0" xfId="0" applyFont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07" fillId="0" borderId="0" xfId="0" applyFont="1" applyAlignment="1">
      <alignment horizontal="justify" vertical="center" wrapText="1"/>
    </xf>
    <xf numFmtId="0" fontId="108" fillId="0" borderId="0" xfId="0" applyFont="1" applyAlignment="1">
      <alignment horizontal="justify" vertical="center" wrapText="1"/>
    </xf>
    <xf numFmtId="0" fontId="69" fillId="0" borderId="0" xfId="0" applyFont="1" applyAlignment="1">
      <alignment horizontal="justify" vertical="center" wrapText="1"/>
    </xf>
    <xf numFmtId="3" fontId="109" fillId="0" borderId="0" xfId="0" applyNumberFormat="1" applyFont="1" applyBorder="1" applyAlignment="1">
      <alignment horizontal="center" vertical="center"/>
    </xf>
    <xf numFmtId="3" fontId="109" fillId="0" borderId="25" xfId="0" applyNumberFormat="1" applyFont="1" applyBorder="1" applyAlignment="1">
      <alignment horizontal="center" vertical="center"/>
    </xf>
    <xf numFmtId="3" fontId="109" fillId="0" borderId="27" xfId="0" applyNumberFormat="1" applyFont="1" applyBorder="1" applyAlignment="1">
      <alignment horizontal="center" vertical="center" wrapText="1"/>
    </xf>
    <xf numFmtId="3" fontId="118" fillId="0" borderId="47" xfId="0" applyNumberFormat="1" applyFont="1" applyBorder="1" applyAlignment="1">
      <alignment horizontal="center" vertical="center" wrapText="1"/>
    </xf>
    <xf numFmtId="3" fontId="118" fillId="0" borderId="25" xfId="0" applyNumberFormat="1" applyFont="1" applyBorder="1" applyAlignment="1">
      <alignment horizontal="center" vertical="center" wrapText="1"/>
    </xf>
    <xf numFmtId="3" fontId="118" fillId="0" borderId="28" xfId="0" applyNumberFormat="1" applyFont="1" applyBorder="1" applyAlignment="1">
      <alignment horizontal="center" vertical="center" wrapText="1"/>
    </xf>
    <xf numFmtId="3" fontId="109" fillId="0" borderId="26" xfId="0" applyNumberFormat="1" applyFont="1" applyBorder="1" applyAlignment="1">
      <alignment horizontal="center" vertical="center" wrapText="1"/>
    </xf>
    <xf numFmtId="3" fontId="109" fillId="0" borderId="64" xfId="0" applyNumberFormat="1" applyFont="1" applyBorder="1" applyAlignment="1">
      <alignment horizontal="center" vertical="center" wrapText="1"/>
    </xf>
    <xf numFmtId="3" fontId="109" fillId="0" borderId="61" xfId="0" applyNumberFormat="1" applyFont="1" applyBorder="1" applyAlignment="1">
      <alignment horizontal="center" vertical="center" wrapText="1"/>
    </xf>
    <xf numFmtId="3" fontId="109" fillId="0" borderId="0" xfId="0" applyNumberFormat="1" applyFont="1" applyBorder="1" applyAlignment="1">
      <alignment horizontal="center" vertical="center" wrapText="1"/>
    </xf>
    <xf numFmtId="3" fontId="109" fillId="0" borderId="12" xfId="0" applyNumberFormat="1" applyFont="1" applyBorder="1" applyAlignment="1">
      <alignment horizontal="center" vertical="center" wrapText="1"/>
    </xf>
    <xf numFmtId="0" fontId="94" fillId="6" borderId="24" xfId="0" applyFont="1" applyFill="1" applyBorder="1" applyAlignment="1">
      <alignment horizontal="left" wrapText="1"/>
    </xf>
    <xf numFmtId="3" fontId="109" fillId="0" borderId="47" xfId="0" applyNumberFormat="1" applyFont="1" applyFill="1" applyBorder="1" applyAlignment="1">
      <alignment horizontal="center" vertical="center"/>
    </xf>
    <xf numFmtId="3" fontId="109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95" fillId="6" borderId="24" xfId="0" applyFont="1" applyFill="1" applyBorder="1"/>
    <xf numFmtId="0" fontId="94" fillId="0" borderId="22" xfId="0" applyFont="1" applyBorder="1" applyAlignment="1">
      <alignment horizontal="left" wrapText="1"/>
    </xf>
    <xf numFmtId="0" fontId="95" fillId="0" borderId="22" xfId="0" applyFont="1" applyBorder="1"/>
    <xf numFmtId="0" fontId="94" fillId="6" borderId="22" xfId="0" applyFont="1" applyFill="1" applyBorder="1" applyAlignment="1">
      <alignment horizontal="left" wrapText="1"/>
    </xf>
    <xf numFmtId="0" fontId="95" fillId="6" borderId="22" xfId="0" applyFont="1" applyFill="1" applyBorder="1"/>
    <xf numFmtId="0" fontId="44" fillId="6" borderId="30" xfId="0" applyFont="1" applyFill="1" applyBorder="1" applyAlignment="1">
      <alignment horizontal="center" vertical="center" wrapText="1"/>
    </xf>
    <xf numFmtId="0" fontId="44" fillId="6" borderId="0" xfId="0" applyFont="1" applyFill="1" applyBorder="1" applyAlignment="1">
      <alignment horizontal="center" vertical="center" wrapText="1"/>
    </xf>
    <xf numFmtId="0" fontId="44" fillId="6" borderId="25" xfId="0" applyFont="1" applyFill="1" applyBorder="1" applyAlignment="1">
      <alignment horizontal="center" vertical="center" wrapText="1"/>
    </xf>
    <xf numFmtId="0" fontId="95" fillId="0" borderId="24" xfId="0" applyFont="1" applyBorder="1" applyAlignment="1">
      <alignment vertical="center"/>
    </xf>
    <xf numFmtId="0" fontId="94" fillId="6" borderId="24" xfId="0" applyFont="1" applyFill="1" applyBorder="1" applyAlignment="1">
      <alignment horizontal="left" vertical="center" wrapText="1"/>
    </xf>
    <xf numFmtId="0" fontId="95" fillId="6" borderId="24" xfId="0" applyFont="1" applyFill="1" applyBorder="1" applyAlignment="1">
      <alignment vertical="center"/>
    </xf>
    <xf numFmtId="3" fontId="110" fillId="0" borderId="9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wrapText="1"/>
    </xf>
    <xf numFmtId="0" fontId="37" fillId="0" borderId="24" xfId="0" applyFont="1" applyBorder="1"/>
    <xf numFmtId="3" fontId="110" fillId="0" borderId="26" xfId="0" applyNumberFormat="1" applyFont="1" applyBorder="1" applyAlignment="1">
      <alignment horizontal="center" vertical="center" wrapText="1"/>
    </xf>
    <xf numFmtId="0" fontId="110" fillId="0" borderId="26" xfId="0" applyFont="1" applyBorder="1"/>
    <xf numFmtId="0" fontId="109" fillId="5" borderId="0" xfId="14" applyFont="1" applyFill="1" applyAlignment="1">
      <alignment vertical="center"/>
    </xf>
    <xf numFmtId="0" fontId="110" fillId="0" borderId="0" xfId="0" applyFont="1"/>
    <xf numFmtId="0" fontId="38" fillId="6" borderId="24" xfId="14" applyFont="1" applyFill="1" applyBorder="1" applyAlignment="1">
      <alignment horizontal="left" vertical="center"/>
    </xf>
    <xf numFmtId="0" fontId="7" fillId="6" borderId="24" xfId="0" applyFont="1" applyFill="1" applyBorder="1" applyAlignment="1">
      <alignment horizontal="left"/>
    </xf>
    <xf numFmtId="0" fontId="109" fillId="5" borderId="27" xfId="14" applyFont="1" applyFill="1" applyBorder="1" applyAlignment="1">
      <alignment horizontal="center" vertical="center" wrapText="1"/>
    </xf>
    <xf numFmtId="0" fontId="110" fillId="0" borderId="27" xfId="0" applyFont="1" applyBorder="1"/>
    <xf numFmtId="0" fontId="109" fillId="5" borderId="27" xfId="14" applyFont="1" applyFill="1" applyBorder="1" applyAlignment="1">
      <alignment horizontal="center" vertical="center"/>
    </xf>
    <xf numFmtId="14" fontId="94" fillId="0" borderId="24" xfId="14" applyNumberFormat="1" applyFont="1" applyBorder="1" applyAlignment="1">
      <alignment horizontal="left" vertical="center"/>
    </xf>
    <xf numFmtId="14" fontId="94" fillId="0" borderId="9" xfId="14" applyNumberFormat="1" applyFont="1" applyBorder="1" applyAlignment="1">
      <alignment horizontal="center" vertical="center" wrapText="1"/>
    </xf>
    <xf numFmtId="0" fontId="96" fillId="0" borderId="0" xfId="0" applyFont="1" applyAlignment="1">
      <alignment vertical="center"/>
    </xf>
    <xf numFmtId="0" fontId="95" fillId="0" borderId="0" xfId="0" applyFont="1"/>
    <xf numFmtId="0" fontId="111" fillId="0" borderId="0" xfId="0" applyFont="1" applyAlignment="1">
      <alignment vertical="center"/>
    </xf>
    <xf numFmtId="14" fontId="94" fillId="0" borderId="27" xfId="14" applyNumberFormat="1" applyFont="1" applyBorder="1" applyAlignment="1">
      <alignment horizontal="center" vertical="center" wrapText="1"/>
    </xf>
    <xf numFmtId="0" fontId="95" fillId="0" borderId="27" xfId="0" applyFont="1" applyBorder="1"/>
    <xf numFmtId="0" fontId="110" fillId="0" borderId="46" xfId="0" applyFont="1" applyBorder="1" applyAlignment="1">
      <alignment horizontal="center" vertical="center" wrapText="1"/>
    </xf>
    <xf numFmtId="0" fontId="110" fillId="0" borderId="46" xfId="0" applyFont="1" applyBorder="1"/>
    <xf numFmtId="0" fontId="110" fillId="0" borderId="67" xfId="0" applyFont="1" applyBorder="1"/>
    <xf numFmtId="0" fontId="110" fillId="0" borderId="68" xfId="0" applyFont="1" applyBorder="1" applyAlignment="1">
      <alignment horizontal="center" vertical="center" wrapText="1"/>
    </xf>
    <xf numFmtId="0" fontId="110" fillId="0" borderId="69" xfId="0" applyFont="1" applyBorder="1"/>
    <xf numFmtId="0" fontId="110" fillId="0" borderId="47" xfId="0" applyFont="1" applyBorder="1" applyAlignment="1">
      <alignment horizontal="center" vertical="center" wrapText="1"/>
    </xf>
    <xf numFmtId="0" fontId="110" fillId="0" borderId="27" xfId="0" applyFont="1" applyBorder="1" applyAlignment="1">
      <alignment horizontal="center"/>
    </xf>
    <xf numFmtId="0" fontId="110" fillId="0" borderId="66" xfId="0" applyFont="1" applyBorder="1" applyAlignment="1">
      <alignment horizontal="center"/>
    </xf>
    <xf numFmtId="0" fontId="110" fillId="0" borderId="47" xfId="0" applyFont="1" applyBorder="1" applyAlignment="1">
      <alignment horizontal="left" vertical="center" wrapText="1"/>
    </xf>
    <xf numFmtId="0" fontId="110" fillId="0" borderId="66" xfId="0" applyFont="1" applyBorder="1"/>
    <xf numFmtId="0" fontId="110" fillId="0" borderId="9" xfId="0" applyFont="1" applyBorder="1" applyAlignment="1">
      <alignment horizontal="left" vertical="center" wrapText="1"/>
    </xf>
    <xf numFmtId="0" fontId="110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3" fillId="0" borderId="0" xfId="0" applyFont="1"/>
    <xf numFmtId="0" fontId="110" fillId="0" borderId="75" xfId="0" applyFont="1" applyBorder="1" applyAlignment="1">
      <alignment horizontal="center" wrapText="1"/>
    </xf>
    <xf numFmtId="0" fontId="110" fillId="0" borderId="72" xfId="0" applyFont="1" applyBorder="1"/>
    <xf numFmtId="0" fontId="110" fillId="0" borderId="77" xfId="0" applyFont="1" applyBorder="1" applyAlignment="1">
      <alignment horizontal="center" vertical="center" wrapText="1"/>
    </xf>
    <xf numFmtId="0" fontId="110" fillId="0" borderId="62" xfId="0" applyFont="1" applyBorder="1"/>
    <xf numFmtId="0" fontId="110" fillId="0" borderId="27" xfId="0" applyFont="1" applyBorder="1" applyAlignment="1">
      <alignment horizontal="center" wrapText="1"/>
    </xf>
    <xf numFmtId="0" fontId="110" fillId="0" borderId="76" xfId="0" applyFont="1" applyBorder="1" applyAlignment="1">
      <alignment horizontal="center" vertical="center" wrapText="1"/>
    </xf>
    <xf numFmtId="0" fontId="110" fillId="0" borderId="65" xfId="0" applyFont="1" applyBorder="1"/>
    <xf numFmtId="0" fontId="110" fillId="0" borderId="73" xfId="0" applyFont="1" applyBorder="1" applyAlignment="1">
      <alignment horizontal="center" vertical="center" wrapText="1"/>
    </xf>
    <xf numFmtId="0" fontId="110" fillId="0" borderId="9" xfId="0" applyFont="1" applyBorder="1" applyAlignment="1">
      <alignment horizontal="center" vertical="center" wrapText="1"/>
    </xf>
    <xf numFmtId="0" fontId="64" fillId="0" borderId="0" xfId="0" applyFont="1" applyAlignment="1">
      <alignment horizontal="justify" vertical="center" wrapText="1"/>
    </xf>
    <xf numFmtId="0" fontId="100" fillId="0" borderId="9" xfId="0" applyFont="1" applyBorder="1" applyAlignment="1">
      <alignment horizontal="center" vertical="center" wrapText="1"/>
    </xf>
    <xf numFmtId="0" fontId="95" fillId="0" borderId="25" xfId="0" applyFont="1" applyBorder="1"/>
    <xf numFmtId="0" fontId="100" fillId="0" borderId="28" xfId="0" applyFont="1" applyBorder="1" applyAlignment="1">
      <alignment horizontal="center" vertical="center" wrapText="1"/>
    </xf>
    <xf numFmtId="0" fontId="95" fillId="0" borderId="28" xfId="0" applyFont="1" applyBorder="1"/>
    <xf numFmtId="0" fontId="100" fillId="0" borderId="30" xfId="0" applyFont="1" applyBorder="1" applyAlignment="1">
      <alignment horizontal="left" vertical="center" wrapText="1"/>
    </xf>
    <xf numFmtId="0" fontId="95" fillId="0" borderId="46" xfId="0" applyFont="1" applyBorder="1" applyAlignment="1">
      <alignment horizontal="left"/>
    </xf>
    <xf numFmtId="0" fontId="58" fillId="0" borderId="0" xfId="0" applyFont="1" applyBorder="1" applyAlignment="1">
      <alignment vertical="center" wrapText="1"/>
    </xf>
    <xf numFmtId="0" fontId="7" fillId="0" borderId="0" xfId="0" applyFont="1" applyBorder="1"/>
    <xf numFmtId="0" fontId="98" fillId="0" borderId="0" xfId="0" applyFont="1" applyBorder="1" applyAlignment="1">
      <alignment vertical="center" wrapText="1"/>
    </xf>
    <xf numFmtId="0" fontId="100" fillId="6" borderId="0" xfId="0" applyFont="1" applyFill="1" applyBorder="1" applyAlignment="1">
      <alignment horizontal="center" vertical="center" wrapText="1"/>
    </xf>
    <xf numFmtId="0" fontId="110" fillId="0" borderId="0" xfId="0" applyFont="1" applyBorder="1"/>
    <xf numFmtId="0" fontId="58" fillId="0" borderId="0" xfId="0" applyFont="1"/>
    <xf numFmtId="0" fontId="110" fillId="0" borderId="27" xfId="0" applyFont="1" applyBorder="1" applyAlignment="1">
      <alignment horizontal="left" vertical="center" wrapText="1"/>
    </xf>
    <xf numFmtId="0" fontId="94" fillId="0" borderId="9" xfId="0" applyFont="1" applyBorder="1" applyAlignment="1">
      <alignment horizontal="center" vertical="center" wrapText="1"/>
    </xf>
    <xf numFmtId="0" fontId="95" fillId="0" borderId="0" xfId="0" applyFont="1" applyAlignment="1">
      <alignment vertical="top"/>
    </xf>
    <xf numFmtId="0" fontId="110" fillId="0" borderId="27" xfId="0" applyFont="1" applyBorder="1" applyAlignment="1">
      <alignment vertical="center"/>
    </xf>
    <xf numFmtId="0" fontId="98" fillId="0" borderId="0" xfId="0" applyFont="1"/>
    <xf numFmtId="0" fontId="101" fillId="0" borderId="27" xfId="0" applyFont="1" applyBorder="1" applyAlignment="1">
      <alignment horizontal="center" vertical="center" wrapText="1"/>
    </xf>
    <xf numFmtId="0" fontId="101" fillId="0" borderId="78" xfId="0" applyFont="1" applyBorder="1" applyAlignment="1">
      <alignment horizontal="left" vertical="center" wrapText="1"/>
    </xf>
    <xf numFmtId="0" fontId="95" fillId="0" borderId="47" xfId="0" applyFont="1" applyBorder="1"/>
    <xf numFmtId="0" fontId="95" fillId="0" borderId="26" xfId="0" applyFont="1" applyBorder="1"/>
    <xf numFmtId="0" fontId="101" fillId="0" borderId="27" xfId="0" applyFont="1" applyBorder="1" applyAlignment="1">
      <alignment horizontal="center" wrapText="1"/>
    </xf>
    <xf numFmtId="0" fontId="95" fillId="0" borderId="27" xfId="0" applyFont="1" applyBorder="1" applyAlignment="1">
      <alignment horizontal="center"/>
    </xf>
    <xf numFmtId="0" fontId="101" fillId="0" borderId="9" xfId="0" applyFont="1" applyBorder="1" applyAlignment="1">
      <alignment horizontal="center" vertical="center" wrapText="1"/>
    </xf>
    <xf numFmtId="0" fontId="110" fillId="0" borderId="79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center" vertical="center" wrapText="1"/>
    </xf>
    <xf numFmtId="0" fontId="95" fillId="0" borderId="80" xfId="0" applyFont="1" applyBorder="1"/>
    <xf numFmtId="0" fontId="94" fillId="0" borderId="81" xfId="0" applyFont="1" applyBorder="1" applyAlignment="1">
      <alignment horizontal="center" vertical="center" wrapText="1"/>
    </xf>
    <xf numFmtId="0" fontId="95" fillId="0" borderId="46" xfId="0" applyFont="1" applyBorder="1"/>
    <xf numFmtId="0" fontId="36" fillId="0" borderId="9" xfId="0" applyFont="1" applyBorder="1" applyAlignment="1">
      <alignment horizontal="left" wrapText="1"/>
    </xf>
    <xf numFmtId="0" fontId="37" fillId="0" borderId="0" xfId="0" applyFont="1" applyBorder="1"/>
    <xf numFmtId="0" fontId="37" fillId="0" borderId="25" xfId="0" applyFont="1" applyBorder="1"/>
    <xf numFmtId="0" fontId="110" fillId="0" borderId="0" xfId="0" applyFont="1" applyBorder="1" applyAlignment="1">
      <alignment vertical="center"/>
    </xf>
    <xf numFmtId="0" fontId="110" fillId="0" borderId="25" xfId="0" applyFont="1" applyBorder="1" applyAlignment="1">
      <alignment vertical="center"/>
    </xf>
    <xf numFmtId="0" fontId="110" fillId="0" borderId="46" xfId="0" applyFont="1" applyBorder="1" applyAlignment="1">
      <alignment horizontal="center" vertical="center"/>
    </xf>
    <xf numFmtId="0" fontId="110" fillId="0" borderId="46" xfId="0" applyFont="1" applyBorder="1" applyAlignment="1">
      <alignment vertical="center"/>
    </xf>
    <xf numFmtId="0" fontId="110" fillId="0" borderId="31" xfId="0" applyFont="1" applyBorder="1" applyAlignment="1">
      <alignment horizontal="center" vertical="center" wrapText="1"/>
    </xf>
    <xf numFmtId="0" fontId="110" fillId="0" borderId="26" xfId="0" applyFont="1" applyBorder="1" applyAlignment="1">
      <alignment vertical="center"/>
    </xf>
    <xf numFmtId="9" fontId="94" fillId="0" borderId="24" xfId="1" applyFont="1" applyBorder="1" applyAlignment="1">
      <alignment horizontal="center"/>
    </xf>
    <xf numFmtId="9" fontId="35" fillId="0" borderId="1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/>
    <xf numFmtId="9" fontId="36" fillId="0" borderId="10" xfId="1" applyFont="1" applyBorder="1" applyAlignment="1">
      <alignment horizontal="left"/>
    </xf>
    <xf numFmtId="0" fontId="94" fillId="0" borderId="27" xfId="0" applyFont="1" applyBorder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5" fillId="0" borderId="28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110" fillId="0" borderId="28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25" xfId="0" applyFont="1" applyBorder="1" applyAlignment="1">
      <alignment horizontal="center" vertical="center" wrapText="1"/>
    </xf>
    <xf numFmtId="0" fontId="44" fillId="0" borderId="86" xfId="0" applyNumberFormat="1" applyFont="1" applyBorder="1" applyAlignment="1">
      <alignment horizontal="right" vertical="center" wrapText="1"/>
    </xf>
    <xf numFmtId="0" fontId="44" fillId="0" borderId="0" xfId="0" applyNumberFormat="1" applyFont="1" applyBorder="1" applyAlignment="1">
      <alignment horizontal="right" vertical="center" wrapText="1"/>
    </xf>
    <xf numFmtId="0" fontId="44" fillId="0" borderId="25" xfId="0" applyNumberFormat="1" applyFont="1" applyBorder="1" applyAlignment="1">
      <alignment horizontal="right" vertical="center" wrapText="1"/>
    </xf>
    <xf numFmtId="3" fontId="94" fillId="0" borderId="24" xfId="0" applyNumberFormat="1" applyFont="1" applyBorder="1" applyAlignment="1">
      <alignment horizontal="center" vertical="center"/>
    </xf>
    <xf numFmtId="0" fontId="109" fillId="0" borderId="30" xfId="0" applyFont="1" applyBorder="1" applyAlignment="1">
      <alignment horizontal="center" vertical="center" wrapText="1"/>
    </xf>
    <xf numFmtId="0" fontId="109" fillId="0" borderId="25" xfId="0" applyFont="1" applyBorder="1" applyAlignment="1">
      <alignment horizontal="center" vertical="center" wrapText="1"/>
    </xf>
    <xf numFmtId="0" fontId="44" fillId="0" borderId="86" xfId="0" applyNumberFormat="1" applyFont="1" applyBorder="1" applyAlignment="1">
      <alignment horizontal="right" vertical="center"/>
    </xf>
    <xf numFmtId="0" fontId="44" fillId="0" borderId="43" xfId="0" applyNumberFormat="1" applyFont="1" applyBorder="1" applyAlignment="1">
      <alignment horizontal="right" vertical="center"/>
    </xf>
    <xf numFmtId="0" fontId="23" fillId="0" borderId="83" xfId="0" applyFont="1" applyBorder="1" applyAlignment="1">
      <alignment horizontal="left"/>
    </xf>
    <xf numFmtId="0" fontId="6" fillId="0" borderId="25" xfId="0" applyFont="1" applyBorder="1"/>
    <xf numFmtId="3" fontId="44" fillId="0" borderId="33" xfId="15" applyNumberFormat="1" applyFont="1" applyBorder="1" applyAlignment="1">
      <alignment horizontal="center" vertical="center" wrapText="1"/>
    </xf>
    <xf numFmtId="3" fontId="44" fillId="0" borderId="21" xfId="15" applyNumberFormat="1" applyFont="1" applyBorder="1" applyAlignment="1">
      <alignment horizontal="center" vertical="center" wrapText="1"/>
    </xf>
    <xf numFmtId="3" fontId="44" fillId="0" borderId="34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95" fillId="0" borderId="24" xfId="0" applyFont="1" applyBorder="1" applyAlignment="1">
      <alignment horizontal="left"/>
    </xf>
    <xf numFmtId="0" fontId="53" fillId="6" borderId="24" xfId="0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right"/>
    </xf>
    <xf numFmtId="0" fontId="77" fillId="6" borderId="24" xfId="0" applyFont="1" applyFill="1" applyBorder="1" applyAlignment="1">
      <alignment horizontal="left" vertical="center" wrapText="1"/>
    </xf>
    <xf numFmtId="0" fontId="78" fillId="0" borderId="24" xfId="0" applyFont="1" applyBorder="1"/>
    <xf numFmtId="3" fontId="110" fillId="6" borderId="28" xfId="0" applyNumberFormat="1" applyFont="1" applyFill="1" applyBorder="1" applyAlignment="1">
      <alignment horizontal="center" vertical="center" wrapText="1"/>
    </xf>
    <xf numFmtId="0" fontId="110" fillId="6" borderId="36" xfId="0" applyFont="1" applyFill="1" applyBorder="1" applyAlignment="1">
      <alignment horizontal="center" vertical="center" wrapText="1"/>
    </xf>
    <xf numFmtId="0" fontId="110" fillId="6" borderId="24" xfId="0" applyFont="1" applyFill="1" applyBorder="1" applyAlignment="1">
      <alignment horizontal="center" vertical="center" wrapText="1"/>
    </xf>
    <xf numFmtId="0" fontId="110" fillId="6" borderId="37" xfId="0" applyFont="1" applyFill="1" applyBorder="1" applyAlignment="1">
      <alignment horizontal="center" vertical="center" wrapText="1"/>
    </xf>
    <xf numFmtId="0" fontId="110" fillId="6" borderId="38" xfId="0" applyFont="1" applyFill="1" applyBorder="1" applyAlignment="1">
      <alignment horizontal="center" vertical="center" wrapText="1"/>
    </xf>
    <xf numFmtId="0" fontId="110" fillId="6" borderId="84" xfId="0" applyFont="1" applyFill="1" applyBorder="1" applyAlignment="1">
      <alignment horizontal="center" vertical="top" wrapText="1"/>
    </xf>
    <xf numFmtId="0" fontId="110" fillId="6" borderId="85" xfId="0" applyFont="1" applyFill="1" applyBorder="1" applyAlignment="1">
      <alignment horizontal="center" vertical="top" wrapText="1"/>
    </xf>
    <xf numFmtId="0" fontId="110" fillId="6" borderId="15" xfId="0" applyFont="1" applyFill="1" applyBorder="1" applyAlignment="1">
      <alignment horizontal="center" vertical="top" wrapText="1"/>
    </xf>
    <xf numFmtId="0" fontId="110" fillId="6" borderId="19" xfId="0" applyFont="1" applyFill="1" applyBorder="1" applyAlignment="1">
      <alignment horizontal="center" vertical="top" wrapText="1"/>
    </xf>
    <xf numFmtId="0" fontId="110" fillId="6" borderId="84" xfId="0" applyFont="1" applyFill="1" applyBorder="1" applyAlignment="1">
      <alignment horizontal="center" vertical="center" wrapText="1"/>
    </xf>
    <xf numFmtId="0" fontId="110" fillId="6" borderId="30" xfId="0" applyFont="1" applyFill="1" applyBorder="1" applyAlignment="1">
      <alignment horizontal="center" vertical="center" wrapText="1"/>
    </xf>
  </cellXfs>
  <cellStyles count="27">
    <cellStyle name="=C:\WINNT35\SYSTEM32\COMMAND.COM" xfId="3"/>
    <cellStyle name="Dziesiętny 11" xfId="15"/>
    <cellStyle name="Dziesiętny 2" xfId="24"/>
    <cellStyle name="Heading 1 2" xfId="2"/>
    <cellStyle name="Heading 2 2" xfId="4"/>
    <cellStyle name="Heading 2 2 2" xfId="25"/>
    <cellStyle name="HeadingTable" xfId="12"/>
    <cellStyle name="Hiperłącze" xfId="7" builtinId="8"/>
    <cellStyle name="Normal 2" xfId="5"/>
    <cellStyle name="Normal 2 2" xfId="8"/>
    <cellStyle name="Normal 2 2 2" xfId="16"/>
    <cellStyle name="Normal 2 2 2 2" xfId="22"/>
    <cellStyle name="Normal 2 2 3" xfId="17"/>
    <cellStyle name="Normal 2 5 2 2" xfId="21"/>
    <cellStyle name="Normal 2_~0149226 2" xfId="23"/>
    <cellStyle name="Normal 4" xfId="10"/>
    <cellStyle name="Normal 9" xfId="20"/>
    <cellStyle name="Normal_20 OPR" xfId="9"/>
    <cellStyle name="Normalny" xfId="0" builtinId="0"/>
    <cellStyle name="Normalny 106" xfId="14"/>
    <cellStyle name="Normalny 11" xfId="13"/>
    <cellStyle name="Normalny 2" xfId="18"/>
    <cellStyle name="Normalny 3" xfId="26"/>
    <cellStyle name="optionalExposure" xfId="6"/>
    <cellStyle name="Procentowy" xfId="1" builtinId="5"/>
    <cellStyle name="Procentowy 2" xfId="19"/>
    <cellStyle name="Standard 3" xfId="11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9D239"/>
      <color rgb="FF000099"/>
      <color rgb="FF008364"/>
      <color rgb="FF7A00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K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738452</xdr:colOff>
      <xdr:row>1</xdr:row>
      <xdr:rowOff>129380</xdr:rowOff>
    </xdr:from>
    <xdr:to>
      <xdr:col>5</xdr:col>
      <xdr:colOff>343436</xdr:colOff>
      <xdr:row>5</xdr:row>
      <xdr:rowOff>154699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DADC97B-729D-42F1-9650-C846FC841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265" y="665161"/>
          <a:ext cx="6022452" cy="69206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342900" y="18097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7620</xdr:rowOff>
    </xdr:from>
    <xdr:to>
      <xdr:col>1</xdr:col>
      <xdr:colOff>476250</xdr:colOff>
      <xdr:row>2</xdr:row>
      <xdr:rowOff>74363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533400" y="19050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0</xdr:row>
      <xdr:rowOff>168088</xdr:rowOff>
    </xdr:from>
    <xdr:to>
      <xdr:col>0</xdr:col>
      <xdr:colOff>433667</xdr:colOff>
      <xdr:row>2</xdr:row>
      <xdr:rowOff>32502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24117" y="168088"/>
          <a:ext cx="209550" cy="267826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224117</xdr:colOff>
      <xdr:row>0</xdr:row>
      <xdr:rowOff>168088</xdr:rowOff>
    </xdr:from>
    <xdr:to>
      <xdr:col>0</xdr:col>
      <xdr:colOff>433667</xdr:colOff>
      <xdr:row>2</xdr:row>
      <xdr:rowOff>32502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24117" y="168088"/>
          <a:ext cx="209550" cy="28351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0</xdr:row>
      <xdr:rowOff>168088</xdr:rowOff>
    </xdr:from>
    <xdr:to>
      <xdr:col>0</xdr:col>
      <xdr:colOff>433667</xdr:colOff>
      <xdr:row>2</xdr:row>
      <xdr:rowOff>32502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24117" y="168088"/>
          <a:ext cx="209550" cy="28351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224117</xdr:colOff>
      <xdr:row>0</xdr:row>
      <xdr:rowOff>168088</xdr:rowOff>
    </xdr:from>
    <xdr:to>
      <xdr:col>0</xdr:col>
      <xdr:colOff>433667</xdr:colOff>
      <xdr:row>2</xdr:row>
      <xdr:rowOff>32502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224117" y="168088"/>
          <a:ext cx="209550" cy="28351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86267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66743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67640" y="19812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160020</xdr:rowOff>
    </xdr:from>
    <xdr:to>
      <xdr:col>1</xdr:col>
      <xdr:colOff>400050</xdr:colOff>
      <xdr:row>2</xdr:row>
      <xdr:rowOff>59123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335280" y="16002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209550" y="18097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270933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209550" y="18097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1698806</xdr:colOff>
      <xdr:row>3</xdr:row>
      <xdr:rowOff>54429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25" t="27405" r="17397" b="28668"/>
        <a:stretch/>
      </xdr:blipFill>
      <xdr:spPr>
        <a:xfrm>
          <a:off x="0" y="0"/>
          <a:ext cx="3410222" cy="863782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25146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247650" y="190500"/>
          <a:ext cx="209550" cy="27248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1</xdr:row>
      <xdr:rowOff>8467</xdr:rowOff>
    </xdr:from>
    <xdr:to>
      <xdr:col>1</xdr:col>
      <xdr:colOff>294217</xdr:colOff>
      <xdr:row>2</xdr:row>
      <xdr:rowOff>87064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330200" y="194734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/>
      </xdr:nvSpPr>
      <xdr:spPr>
        <a:xfrm>
          <a:off x="270933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36263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/>
      </xdr:nvSpPr>
      <xdr:spPr>
        <a:xfrm>
          <a:off x="266700" y="22860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135467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/>
      </xdr:nvSpPr>
      <xdr:spPr>
        <a:xfrm>
          <a:off x="133350" y="190500"/>
          <a:ext cx="209550" cy="269097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1778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/>
      </xdr:nvSpPr>
      <xdr:spPr>
        <a:xfrm>
          <a:off x="169333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1016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/>
      </xdr:nvSpPr>
      <xdr:spPr>
        <a:xfrm>
          <a:off x="16764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/>
      </xdr:nvSpPr>
      <xdr:spPr>
        <a:xfrm>
          <a:off x="1270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286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/>
      </xdr:nvSpPr>
      <xdr:spPr>
        <a:xfrm>
          <a:off x="17526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/>
      </xdr:nvSpPr>
      <xdr:spPr>
        <a:xfrm>
          <a:off x="171450" y="190500"/>
          <a:ext cx="209550" cy="27248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SpPr/>
      </xdr:nvSpPr>
      <xdr:spPr>
        <a:xfrm>
          <a:off x="18288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78597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/>
      </xdr:nvSpPr>
      <xdr:spPr>
        <a:xfrm>
          <a:off x="177800" y="186267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228600" y="18097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SpPr/>
      </xdr:nvSpPr>
      <xdr:spPr>
        <a:xfrm>
          <a:off x="25146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SpPr/>
      </xdr:nvSpPr>
      <xdr:spPr>
        <a:xfrm>
          <a:off x="21336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17526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SpPr/>
      </xdr:nvSpPr>
      <xdr:spPr>
        <a:xfrm>
          <a:off x="16002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81983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SpPr/>
      </xdr:nvSpPr>
      <xdr:spPr>
        <a:xfrm>
          <a:off x="182880" y="182880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71097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SpPr/>
      </xdr:nvSpPr>
      <xdr:spPr>
        <a:xfrm>
          <a:off x="160020" y="182880"/>
          <a:ext cx="209550" cy="253977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64838</xdr:rowOff>
    </xdr:to>
    <xdr:sp macro="" textlink="">
      <xdr:nvSpPr>
        <xdr:cNvPr id="8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47650" y="200025"/>
          <a:ext cx="209550" cy="264863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/>
      </xdr:nvSpPr>
      <xdr:spPr>
        <a:xfrm>
          <a:off x="482600" y="184150"/>
          <a:ext cx="209550" cy="24244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472440" y="182880"/>
          <a:ext cx="209550" cy="24117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58298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/>
      </xdr:nvSpPr>
      <xdr:spPr>
        <a:xfrm>
          <a:off x="457200" y="190500"/>
          <a:ext cx="209550" cy="24879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/>
      </xdr:nvSpPr>
      <xdr:spPr>
        <a:xfrm>
          <a:off x="635000" y="184150"/>
          <a:ext cx="209550" cy="23462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9525</xdr:rowOff>
    </xdr:from>
    <xdr:to>
      <xdr:col>1</xdr:col>
      <xdr:colOff>285750</xdr:colOff>
      <xdr:row>2</xdr:row>
      <xdr:rowOff>59999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711200" y="193675"/>
          <a:ext cx="209550" cy="23462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107157</xdr:colOff>
      <xdr:row>1</xdr:row>
      <xdr:rowOff>47625</xdr:rowOff>
    </xdr:from>
    <xdr:to>
      <xdr:col>1</xdr:col>
      <xdr:colOff>307182</xdr:colOff>
      <xdr:row>2</xdr:row>
      <xdr:rowOff>133817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SpPr/>
      </xdr:nvSpPr>
      <xdr:spPr>
        <a:xfrm>
          <a:off x="742157" y="231775"/>
          <a:ext cx="200025" cy="270342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152400</xdr:rowOff>
    </xdr:from>
    <xdr:to>
      <xdr:col>1</xdr:col>
      <xdr:colOff>266700</xdr:colOff>
      <xdr:row>2</xdr:row>
      <xdr:rowOff>12374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SpPr/>
      </xdr:nvSpPr>
      <xdr:spPr>
        <a:xfrm>
          <a:off x="692150" y="152400"/>
          <a:ext cx="209550" cy="22827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/>
      </xdr:nvSpPr>
      <xdr:spPr>
        <a:xfrm>
          <a:off x="635000" y="184150"/>
          <a:ext cx="209550" cy="23462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50474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SpPr/>
      </xdr:nvSpPr>
      <xdr:spPr>
        <a:xfrm>
          <a:off x="609600" y="184150"/>
          <a:ext cx="209550" cy="23462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SpPr/>
      </xdr:nvSpPr>
      <xdr:spPr>
        <a:xfrm>
          <a:off x="622300" y="184150"/>
          <a:ext cx="209550" cy="26319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79049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SpPr/>
      </xdr:nvSpPr>
      <xdr:spPr>
        <a:xfrm>
          <a:off x="622300" y="184150"/>
          <a:ext cx="209550" cy="26319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205740</xdr:colOff>
      <xdr:row>2</xdr:row>
      <xdr:rowOff>36474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35000" y="206375"/>
          <a:ext cx="205740" cy="24284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205740</xdr:colOff>
      <xdr:row>2</xdr:row>
      <xdr:rowOff>36474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19125" y="190500"/>
          <a:ext cx="205740" cy="22697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205740</xdr:colOff>
      <xdr:row>2</xdr:row>
      <xdr:rowOff>36474</xdr:rowOff>
    </xdr:to>
    <xdr:sp macro="" textlink="">
      <xdr:nvSpPr>
        <xdr:cNvPr id="5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19125" y="190500"/>
          <a:ext cx="205740" cy="22697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217449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30679" y="176893"/>
          <a:ext cx="209550" cy="21744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217449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14350" y="190500"/>
          <a:ext cx="209550" cy="21744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209550</xdr:colOff>
      <xdr:row>1</xdr:row>
      <xdr:rowOff>217449</xdr:rowOff>
    </xdr:to>
    <xdr:sp macro="" textlink="">
      <xdr:nvSpPr>
        <xdr:cNvPr id="5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14350" y="190500"/>
          <a:ext cx="209550" cy="217449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205740</xdr:colOff>
      <xdr:row>2</xdr:row>
      <xdr:rowOff>13137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88156" y="202406"/>
          <a:ext cx="205740" cy="215544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205740</xdr:colOff>
      <xdr:row>2</xdr:row>
      <xdr:rowOff>13137</xdr:rowOff>
    </xdr:to>
    <xdr:sp macro="" textlink="">
      <xdr:nvSpPr>
        <xdr:cNvPr id="4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76250" y="180975"/>
          <a:ext cx="205740" cy="194112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205740</xdr:colOff>
      <xdr:row>2</xdr:row>
      <xdr:rowOff>13137</xdr:rowOff>
    </xdr:to>
    <xdr:sp macro="" textlink="">
      <xdr:nvSpPr>
        <xdr:cNvPr id="5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76250" y="180975"/>
          <a:ext cx="205740" cy="194112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60678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73050" y="184150"/>
          <a:ext cx="209550" cy="24482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2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39CA0-C78C-4329-A1C5-EADD88B4BE87}"/>
            </a:ext>
          </a:extLst>
        </xdr:cNvPr>
        <xdr:cNvSpPr/>
      </xdr:nvSpPr>
      <xdr:spPr>
        <a:xfrm>
          <a:off x="333375" y="190500"/>
          <a:ext cx="209550" cy="27438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209550</xdr:colOff>
      <xdr:row>2</xdr:row>
      <xdr:rowOff>83888</xdr:rowOff>
    </xdr:to>
    <xdr:sp macro="" textlink="">
      <xdr:nvSpPr>
        <xdr:cNvPr id="3" name="Flecha curvada hacia la izqui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F39CA0-C78C-4329-A1C5-EADD88B4BE87}"/>
            </a:ext>
          </a:extLst>
        </xdr:cNvPr>
        <xdr:cNvSpPr/>
      </xdr:nvSpPr>
      <xdr:spPr>
        <a:xfrm>
          <a:off x="333375" y="190500"/>
          <a:ext cx="209550" cy="274388"/>
        </a:xfrm>
        <a:prstGeom prst="curvedLeftArrow">
          <a:avLst/>
        </a:prstGeom>
        <a:solidFill>
          <a:srgbClr val="008364"/>
        </a:solidFill>
        <a:ln w="12700" cap="flat" cmpd="sng" algn="ctr">
          <a:solidFill>
            <a:srgbClr val="008364"/>
          </a:solidFill>
          <a:prstDash val="solid"/>
          <a:miter lim="800000"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KOMBAJN\KOMB1998\ALL1298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PLAN2000\WST_PLAN\NOTATKA\O2\RAZEM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PLAN2000\WST_PLAN\NOTATKA\O2\RAZEM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zyszto\d\!USER\KOMBAJN\KOMB1999\ALL_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ywa"/>
      <sheetName val="Pasywa"/>
      <sheetName val="Rach.zis"/>
      <sheetName val="BILANS"/>
      <sheetName val="RZS"/>
      <sheetName val="RW"/>
      <sheetName val="Synteza"/>
      <sheetName val="Wyn_oper_POUFNE"/>
      <sheetName val="DANE_Wskaźniki"/>
      <sheetName val="Jakość_kred"/>
      <sheetName val="DEP-pryw"/>
      <sheetName val="KR-pryw"/>
      <sheetName val="DEP-podm"/>
      <sheetName val="KR-podm"/>
      <sheetName val="1-01"/>
      <sheetName val="2-01"/>
      <sheetName val="3-01"/>
      <sheetName val="7-01"/>
      <sheetName val="8-01"/>
      <sheetName val="Zestawienie wstępne"/>
      <sheetName val="Rach Wynik"/>
      <sheetName val="0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31.12.98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"/>
      <sheetName val="A-4"/>
      <sheetName val="A_4"/>
    </sheetNames>
    <sheetDataSet>
      <sheetData sheetId="0"/>
      <sheetData sheetId="1" refreshError="1">
        <row r="10">
          <cell r="A10">
            <v>1</v>
          </cell>
        </row>
        <row r="11">
          <cell r="B11">
            <v>156942.33500000002</v>
          </cell>
          <cell r="C11">
            <v>50282.95</v>
          </cell>
          <cell r="D11">
            <v>100484.53</v>
          </cell>
          <cell r="E11">
            <v>149497.97</v>
          </cell>
          <cell r="F11">
            <v>200194.3</v>
          </cell>
        </row>
        <row r="12">
          <cell r="B12">
            <v>143388.09500000003</v>
          </cell>
          <cell r="C12">
            <v>46914.7</v>
          </cell>
          <cell r="D12">
            <v>92334.93</v>
          </cell>
          <cell r="E12">
            <v>137258.42000000001</v>
          </cell>
          <cell r="F12">
            <v>185554.3</v>
          </cell>
        </row>
        <row r="13">
          <cell r="B13">
            <v>764.61</v>
          </cell>
          <cell r="C13">
            <v>260</v>
          </cell>
          <cell r="D13">
            <v>517.96</v>
          </cell>
          <cell r="E13">
            <v>764.67</v>
          </cell>
          <cell r="F13">
            <v>1080.48</v>
          </cell>
        </row>
        <row r="14">
          <cell r="B14">
            <v>2040.04</v>
          </cell>
          <cell r="C14">
            <v>555.71</v>
          </cell>
          <cell r="D14">
            <v>1151.4199999999998</v>
          </cell>
          <cell r="E14">
            <v>1725.96</v>
          </cell>
          <cell r="F14">
            <v>2326.9299999999998</v>
          </cell>
        </row>
        <row r="15">
          <cell r="B15">
            <v>835.48</v>
          </cell>
          <cell r="C15">
            <v>268.27999999999997</v>
          </cell>
          <cell r="D15">
            <v>586.69000000000005</v>
          </cell>
          <cell r="E15">
            <v>860.04000000000008</v>
          </cell>
          <cell r="F15">
            <v>1137.54</v>
          </cell>
        </row>
        <row r="16">
          <cell r="B16">
            <v>2667.46</v>
          </cell>
          <cell r="C16">
            <v>212.75</v>
          </cell>
          <cell r="D16">
            <v>957.55</v>
          </cell>
          <cell r="E16">
            <v>1592.05</v>
          </cell>
          <cell r="F16">
            <v>2882.6</v>
          </cell>
        </row>
        <row r="17">
          <cell r="B17">
            <v>12033.05</v>
          </cell>
          <cell r="C17">
            <v>2602.4499999999998</v>
          </cell>
          <cell r="D17">
            <v>5505.9</v>
          </cell>
          <cell r="E17">
            <v>8957.4500000000007</v>
          </cell>
          <cell r="F17">
            <v>13730</v>
          </cell>
        </row>
        <row r="18">
          <cell r="B18">
            <v>8306.67</v>
          </cell>
          <cell r="C18">
            <v>3642.87</v>
          </cell>
          <cell r="D18">
            <v>6035.18</v>
          </cell>
          <cell r="E18">
            <v>8355.39</v>
          </cell>
          <cell r="F18">
            <v>10934.369999999999</v>
          </cell>
        </row>
        <row r="19">
          <cell r="B19">
            <v>13554.240000000002</v>
          </cell>
          <cell r="C19">
            <v>3368.25</v>
          </cell>
          <cell r="D19">
            <v>8149.6</v>
          </cell>
          <cell r="E19">
            <v>12239.55</v>
          </cell>
          <cell r="F19">
            <v>14640</v>
          </cell>
        </row>
        <row r="20">
          <cell r="B20">
            <v>116740.785</v>
          </cell>
          <cell r="C20">
            <v>39372.639999999999</v>
          </cell>
          <cell r="D20">
            <v>77580.23</v>
          </cell>
          <cell r="E20">
            <v>115002.86</v>
          </cell>
          <cell r="F20">
            <v>153462.38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l"/>
      <sheetName val="A-2"/>
      <sheetName val="A_2"/>
    </sheetNames>
    <sheetDataSet>
      <sheetData sheetId="0"/>
      <sheetData sheetId="1" refreshError="1">
        <row r="7">
          <cell r="A7">
            <v>1</v>
          </cell>
        </row>
        <row r="8">
          <cell r="B8">
            <v>695392.28</v>
          </cell>
          <cell r="C8">
            <v>784861.55999999994</v>
          </cell>
          <cell r="D8">
            <v>885550.16999999993</v>
          </cell>
          <cell r="E8">
            <v>885151.16</v>
          </cell>
          <cell r="F8">
            <v>779070.37</v>
          </cell>
        </row>
        <row r="9">
          <cell r="B9">
            <v>37321.24</v>
          </cell>
          <cell r="C9">
            <v>38894.089999999997</v>
          </cell>
          <cell r="D9">
            <v>38880.85</v>
          </cell>
          <cell r="E9">
            <v>39098.68</v>
          </cell>
          <cell r="F9">
            <v>39062.720000000001</v>
          </cell>
        </row>
        <row r="10">
          <cell r="B10">
            <v>643372.98</v>
          </cell>
          <cell r="C10">
            <v>732248.62</v>
          </cell>
          <cell r="D10">
            <v>832655</v>
          </cell>
          <cell r="E10">
            <v>833037.14</v>
          </cell>
          <cell r="F10">
            <v>727752.41</v>
          </cell>
        </row>
        <row r="11">
          <cell r="B11">
            <v>14698.06</v>
          </cell>
          <cell r="C11">
            <v>13718.85</v>
          </cell>
          <cell r="D11">
            <v>14014.32</v>
          </cell>
          <cell r="E11">
            <v>13015.34</v>
          </cell>
          <cell r="F11">
            <v>12255.239999999998</v>
          </cell>
        </row>
        <row r="12">
          <cell r="B12">
            <v>14332.66</v>
          </cell>
          <cell r="C12">
            <v>13261.18</v>
          </cell>
          <cell r="D12">
            <v>13193.36</v>
          </cell>
          <cell r="E12">
            <v>11891.55</v>
          </cell>
          <cell r="F12">
            <v>10759.849999999999</v>
          </cell>
        </row>
        <row r="13">
          <cell r="B13">
            <v>365.40000000000003</v>
          </cell>
          <cell r="C13">
            <v>457.66999999999996</v>
          </cell>
          <cell r="D13">
            <v>820.96</v>
          </cell>
          <cell r="E13">
            <v>1123.79</v>
          </cell>
          <cell r="F13">
            <v>1495.39</v>
          </cell>
        </row>
        <row r="14">
          <cell r="B14">
            <v>532300.30000000005</v>
          </cell>
          <cell r="C14">
            <v>622755.64</v>
          </cell>
          <cell r="D14">
            <v>725916.89</v>
          </cell>
          <cell r="E14">
            <v>729327.55</v>
          </cell>
          <cell r="F14">
            <v>631302.75199999998</v>
          </cell>
        </row>
        <row r="15">
          <cell r="B15">
            <v>95235.87</v>
          </cell>
          <cell r="C15">
            <v>94252.500000000015</v>
          </cell>
          <cell r="D15">
            <v>90816.69</v>
          </cell>
          <cell r="E15">
            <v>87398.920000000013</v>
          </cell>
          <cell r="F15">
            <v>79874.03</v>
          </cell>
        </row>
        <row r="16">
          <cell r="B16">
            <v>259.97999999999996</v>
          </cell>
          <cell r="C16">
            <v>241.17</v>
          </cell>
          <cell r="D16">
            <v>233.48</v>
          </cell>
          <cell r="E16">
            <v>222.05</v>
          </cell>
          <cell r="F16">
            <v>281.62</v>
          </cell>
        </row>
        <row r="17">
          <cell r="B17">
            <v>64.570000000000007</v>
          </cell>
          <cell r="C17">
            <v>56.929999999999993</v>
          </cell>
          <cell r="D17">
            <v>54.19</v>
          </cell>
          <cell r="E17">
            <v>48.2</v>
          </cell>
          <cell r="F17">
            <v>42.46</v>
          </cell>
        </row>
        <row r="18">
          <cell r="B18">
            <v>94911.319999999992</v>
          </cell>
          <cell r="C18">
            <v>93954.400000000009</v>
          </cell>
          <cell r="D18">
            <v>90529.02</v>
          </cell>
          <cell r="E18">
            <v>87128.670000000013</v>
          </cell>
          <cell r="F18">
            <v>79549.95</v>
          </cell>
        </row>
        <row r="19">
          <cell r="B19">
            <v>750</v>
          </cell>
          <cell r="C19">
            <v>700</v>
          </cell>
          <cell r="D19">
            <v>700</v>
          </cell>
          <cell r="E19">
            <v>500</v>
          </cell>
          <cell r="F19">
            <v>700</v>
          </cell>
        </row>
        <row r="20">
          <cell r="B20">
            <v>7777669.6159999985</v>
          </cell>
          <cell r="C20">
            <v>7629753.8599999994</v>
          </cell>
          <cell r="D20">
            <v>7213678.4199999999</v>
          </cell>
          <cell r="E20">
            <v>7604634.9500000002</v>
          </cell>
          <cell r="F20">
            <v>8661505.9899999984</v>
          </cell>
        </row>
        <row r="21">
          <cell r="B21">
            <v>4982142.9099999992</v>
          </cell>
          <cell r="C21">
            <v>5042491.09</v>
          </cell>
          <cell r="D21">
            <v>4794244.03</v>
          </cell>
          <cell r="E21">
            <v>5390716.1200000001</v>
          </cell>
          <cell r="F21">
            <v>6420966.7399999993</v>
          </cell>
        </row>
        <row r="22">
          <cell r="B22">
            <v>1691755.3760000002</v>
          </cell>
          <cell r="C22">
            <v>1566086.25</v>
          </cell>
          <cell r="D22">
            <v>1388023.73</v>
          </cell>
          <cell r="E22">
            <v>1236301.7400000002</v>
          </cell>
          <cell r="F22">
            <v>1247501.8599999999</v>
          </cell>
        </row>
        <row r="23">
          <cell r="B23">
            <v>146320.14000000001</v>
          </cell>
          <cell r="C23">
            <v>85345.209999999992</v>
          </cell>
          <cell r="D23">
            <v>121766.76000000001</v>
          </cell>
          <cell r="E23">
            <v>84525.459999999992</v>
          </cell>
          <cell r="F23">
            <v>126248.6</v>
          </cell>
        </row>
        <row r="24">
          <cell r="B24">
            <v>957451.19</v>
          </cell>
          <cell r="C24">
            <v>935831.30999999994</v>
          </cell>
          <cell r="D24">
            <v>909643.90000000014</v>
          </cell>
          <cell r="E24">
            <v>893091.62999999989</v>
          </cell>
          <cell r="F24">
            <v>866788.79</v>
          </cell>
        </row>
        <row r="25">
          <cell r="B25">
            <v>590972.15999999992</v>
          </cell>
          <cell r="C25">
            <v>592560.85</v>
          </cell>
          <cell r="D25">
            <v>576837.61</v>
          </cell>
          <cell r="E25">
            <v>566915.39</v>
          </cell>
          <cell r="F25">
            <v>547015.09</v>
          </cell>
        </row>
        <row r="26">
          <cell r="B26">
            <v>366479.02999999997</v>
          </cell>
          <cell r="C26">
            <v>343270.45999999996</v>
          </cell>
          <cell r="D26">
            <v>332806.2900000001</v>
          </cell>
          <cell r="E26">
            <v>326176.23999999993</v>
          </cell>
          <cell r="F26">
            <v>319773.7</v>
          </cell>
        </row>
        <row r="27">
          <cell r="B27">
            <v>1156024.0619999999</v>
          </cell>
          <cell r="C27">
            <v>1093471.53</v>
          </cell>
          <cell r="D27">
            <v>1001443.9300000002</v>
          </cell>
          <cell r="E27">
            <v>935979.08</v>
          </cell>
          <cell r="F27">
            <v>870800.02</v>
          </cell>
        </row>
        <row r="28">
          <cell r="B28">
            <v>68741.279999999999</v>
          </cell>
          <cell r="C28">
            <v>58207.35</v>
          </cell>
          <cell r="D28">
            <v>42045.910000000011</v>
          </cell>
          <cell r="E28">
            <v>28481.71</v>
          </cell>
          <cell r="F28">
            <v>36458.639999999999</v>
          </cell>
        </row>
        <row r="29">
          <cell r="B29">
            <v>36065.919999999998</v>
          </cell>
          <cell r="C29">
            <v>34672.890000000007</v>
          </cell>
          <cell r="D29">
            <v>33983.35</v>
          </cell>
          <cell r="E29">
            <v>32999.620000000003</v>
          </cell>
          <cell r="F29">
            <v>26734.98</v>
          </cell>
        </row>
        <row r="30">
          <cell r="B30">
            <v>1051216.862</v>
          </cell>
          <cell r="C30">
            <v>1000591.2899999999</v>
          </cell>
          <cell r="D30">
            <v>925414.67000000016</v>
          </cell>
          <cell r="E30">
            <v>874497.75</v>
          </cell>
          <cell r="F30">
            <v>807606.4</v>
          </cell>
        </row>
        <row r="31">
          <cell r="B31">
            <v>88798.99</v>
          </cell>
          <cell r="C31">
            <v>79571.399999999994</v>
          </cell>
          <cell r="D31">
            <v>75367.110000000015</v>
          </cell>
          <cell r="E31">
            <v>73830.920000000013</v>
          </cell>
          <cell r="F31">
            <v>72821.570000000007</v>
          </cell>
        </row>
        <row r="32">
          <cell r="B32">
            <v>2370.56</v>
          </cell>
          <cell r="C32">
            <v>2335.56</v>
          </cell>
          <cell r="D32">
            <v>1179.0999999999999</v>
          </cell>
          <cell r="E32">
            <v>524.1</v>
          </cell>
          <cell r="F32">
            <v>524.1</v>
          </cell>
        </row>
        <row r="33">
          <cell r="B33">
            <v>91169.55</v>
          </cell>
          <cell r="C33">
            <v>81906.959999999992</v>
          </cell>
          <cell r="D33">
            <v>76546.210000000021</v>
          </cell>
          <cell r="E33">
            <v>74355.020000000019</v>
          </cell>
          <cell r="F33">
            <v>73345.670000000013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ywa"/>
      <sheetName val="Pasywa"/>
      <sheetName val="Rach.zis"/>
      <sheetName val="BILANS"/>
      <sheetName val="RZS"/>
      <sheetName val="RW"/>
      <sheetName val="Synteza"/>
      <sheetName val="Wyn_oper_POUFNE"/>
      <sheetName val="DANE_Wskaźniki"/>
      <sheetName val="Jakość_kred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31.03.99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5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7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M21"/>
  <sheetViews>
    <sheetView showGridLines="0" zoomScale="80" zoomScaleNormal="80" workbookViewId="0">
      <selection activeCell="D29" sqref="D29"/>
    </sheetView>
  </sheetViews>
  <sheetFormatPr defaultRowHeight="12.75"/>
  <cols>
    <col min="1" max="1" width="11.85546875" style="804" customWidth="1"/>
    <col min="2" max="3" width="15.42578125" style="804" customWidth="1"/>
    <col min="4" max="4" width="50.140625" style="804" customWidth="1"/>
    <col min="5" max="6" width="15.42578125" style="804" customWidth="1"/>
    <col min="7" max="7" width="3.85546875" style="804" customWidth="1"/>
    <col min="8" max="16384" width="9.140625" style="804"/>
  </cols>
  <sheetData>
    <row r="1" spans="2:13" ht="42" customHeight="1" thickBot="1"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</row>
    <row r="2" spans="2:13">
      <c r="B2" s="805"/>
      <c r="C2" s="806"/>
      <c r="D2" s="806"/>
      <c r="E2" s="806"/>
      <c r="F2" s="807"/>
      <c r="G2" s="803"/>
      <c r="H2" s="803"/>
      <c r="I2" s="803"/>
      <c r="J2" s="803"/>
      <c r="K2" s="803"/>
      <c r="L2" s="803"/>
      <c r="M2" s="803"/>
    </row>
    <row r="3" spans="2:13">
      <c r="B3" s="808"/>
      <c r="C3" s="809"/>
      <c r="D3" s="809"/>
      <c r="E3" s="809"/>
      <c r="F3" s="810"/>
      <c r="G3" s="803"/>
      <c r="H3" s="803"/>
      <c r="I3" s="803"/>
      <c r="J3" s="803"/>
      <c r="K3" s="803"/>
      <c r="L3" s="803"/>
      <c r="M3" s="803"/>
    </row>
    <row r="4" spans="2:13">
      <c r="B4" s="811"/>
      <c r="C4" s="812"/>
      <c r="D4" s="812"/>
      <c r="E4" s="809"/>
      <c r="F4" s="810"/>
      <c r="G4" s="803"/>
      <c r="H4" s="803"/>
      <c r="I4" s="803"/>
      <c r="J4" s="803"/>
      <c r="K4" s="803"/>
      <c r="L4" s="803"/>
      <c r="M4" s="803"/>
    </row>
    <row r="5" spans="2:13">
      <c r="B5" s="813"/>
      <c r="C5" s="812"/>
      <c r="D5" s="812"/>
      <c r="E5" s="809"/>
      <c r="F5" s="810"/>
      <c r="G5" s="803"/>
      <c r="H5" s="803"/>
      <c r="I5" s="803"/>
      <c r="J5" s="803"/>
      <c r="K5" s="803"/>
      <c r="L5" s="803"/>
      <c r="M5" s="803"/>
    </row>
    <row r="6" spans="2:13">
      <c r="B6" s="813"/>
      <c r="C6" s="812"/>
      <c r="D6" s="812"/>
      <c r="E6" s="809"/>
      <c r="F6" s="810"/>
      <c r="G6" s="803"/>
      <c r="H6" s="803"/>
      <c r="I6" s="803"/>
      <c r="J6" s="803"/>
      <c r="K6" s="803"/>
      <c r="L6" s="803"/>
      <c r="M6" s="803"/>
    </row>
    <row r="7" spans="2:13">
      <c r="B7" s="813"/>
      <c r="C7" s="812"/>
      <c r="D7" s="812"/>
      <c r="E7" s="809"/>
      <c r="F7" s="810"/>
      <c r="G7" s="803"/>
      <c r="H7" s="803"/>
      <c r="I7" s="803"/>
      <c r="J7" s="803"/>
      <c r="K7" s="803"/>
      <c r="L7" s="803"/>
      <c r="M7" s="803"/>
    </row>
    <row r="8" spans="2:13">
      <c r="B8" s="811"/>
      <c r="D8" s="815"/>
      <c r="E8" s="809"/>
      <c r="F8" s="810"/>
      <c r="G8" s="803"/>
      <c r="H8" s="803"/>
      <c r="I8" s="803"/>
      <c r="J8" s="803"/>
      <c r="K8" s="803"/>
      <c r="L8" s="803"/>
      <c r="M8" s="803"/>
    </row>
    <row r="9" spans="2:13">
      <c r="B9" s="813"/>
      <c r="D9" s="815"/>
      <c r="E9" s="809"/>
      <c r="F9" s="810"/>
      <c r="G9" s="803"/>
      <c r="H9" s="803"/>
      <c r="I9" s="803"/>
      <c r="J9" s="803"/>
      <c r="K9" s="803"/>
      <c r="L9" s="803"/>
      <c r="M9" s="803"/>
    </row>
    <row r="10" spans="2:13">
      <c r="B10" s="813"/>
      <c r="C10" s="812"/>
      <c r="D10" s="815"/>
      <c r="E10" s="809"/>
      <c r="F10" s="810"/>
      <c r="G10" s="803"/>
      <c r="H10" s="803"/>
      <c r="I10" s="803"/>
      <c r="J10" s="803"/>
      <c r="K10" s="803"/>
      <c r="L10" s="803"/>
      <c r="M10" s="803"/>
    </row>
    <row r="11" spans="2:13">
      <c r="B11" s="813"/>
      <c r="C11" s="812"/>
      <c r="D11" s="815"/>
      <c r="E11" s="809"/>
      <c r="F11" s="810"/>
      <c r="G11" s="803"/>
      <c r="H11" s="803"/>
      <c r="I11" s="803"/>
      <c r="J11" s="803"/>
      <c r="K11" s="803"/>
      <c r="L11" s="803"/>
      <c r="M11" s="803"/>
    </row>
    <row r="12" spans="2:13" ht="15">
      <c r="B12" s="813"/>
      <c r="C12" s="814" t="s">
        <v>1315</v>
      </c>
      <c r="E12" s="809"/>
      <c r="F12" s="810"/>
      <c r="G12" s="803"/>
      <c r="H12" s="803"/>
      <c r="I12" s="803"/>
      <c r="J12" s="803"/>
      <c r="K12" s="803"/>
      <c r="L12" s="803"/>
      <c r="M12" s="803"/>
    </row>
    <row r="13" spans="2:13">
      <c r="B13" s="813"/>
      <c r="C13" s="812"/>
      <c r="D13" s="815"/>
      <c r="E13" s="809"/>
      <c r="F13" s="810"/>
      <c r="G13" s="803"/>
      <c r="H13" s="803"/>
      <c r="I13" s="803"/>
      <c r="J13" s="803"/>
      <c r="K13" s="803"/>
      <c r="L13" s="803"/>
      <c r="M13" s="803"/>
    </row>
    <row r="14" spans="2:13">
      <c r="B14" s="813"/>
      <c r="C14" s="812"/>
      <c r="D14" s="815"/>
      <c r="E14" s="809"/>
      <c r="F14" s="810"/>
      <c r="G14" s="803"/>
      <c r="H14" s="803"/>
      <c r="I14" s="803"/>
      <c r="J14" s="803"/>
      <c r="K14" s="803"/>
      <c r="L14" s="803"/>
      <c r="M14" s="803"/>
    </row>
    <row r="15" spans="2:13" ht="20.25">
      <c r="B15" s="813"/>
      <c r="C15" s="812"/>
      <c r="D15" s="816" t="s">
        <v>1316</v>
      </c>
      <c r="E15" s="809"/>
      <c r="F15" s="810"/>
      <c r="G15" s="803"/>
      <c r="H15" s="803"/>
      <c r="I15" s="803"/>
      <c r="J15" s="803"/>
      <c r="K15" s="803"/>
      <c r="L15" s="803"/>
      <c r="M15" s="803"/>
    </row>
    <row r="16" spans="2:13" ht="20.25">
      <c r="B16" s="813"/>
      <c r="C16" s="812"/>
      <c r="D16" s="816" t="s">
        <v>1317</v>
      </c>
      <c r="E16" s="809"/>
      <c r="F16" s="810"/>
      <c r="G16" s="803"/>
      <c r="H16" s="803"/>
      <c r="I16" s="803"/>
      <c r="J16" s="803"/>
      <c r="K16" s="803"/>
      <c r="L16" s="803"/>
      <c r="M16" s="803"/>
    </row>
    <row r="17" spans="2:13" ht="20.25">
      <c r="B17" s="813"/>
      <c r="C17" s="812"/>
      <c r="D17" s="816" t="s">
        <v>1318</v>
      </c>
      <c r="E17" s="809"/>
      <c r="F17" s="810"/>
      <c r="G17" s="803"/>
      <c r="H17" s="803"/>
      <c r="I17" s="803"/>
      <c r="J17" s="803"/>
      <c r="K17" s="803"/>
      <c r="L17" s="803"/>
      <c r="M17" s="803"/>
    </row>
    <row r="18" spans="2:13" ht="20.25">
      <c r="B18" s="808"/>
      <c r="C18" s="812"/>
      <c r="D18" s="817"/>
      <c r="E18" s="809"/>
      <c r="F18" s="810"/>
      <c r="G18" s="803"/>
      <c r="H18" s="803"/>
      <c r="I18" s="803"/>
      <c r="J18" s="803"/>
      <c r="K18" s="803"/>
      <c r="L18" s="803"/>
      <c r="M18" s="803"/>
    </row>
    <row r="19" spans="2:13" ht="20.25">
      <c r="B19" s="808"/>
      <c r="C19" s="812"/>
      <c r="D19" s="818"/>
      <c r="E19" s="809"/>
      <c r="F19" s="810"/>
      <c r="G19" s="803"/>
      <c r="H19" s="803"/>
      <c r="I19" s="803"/>
      <c r="J19" s="803"/>
      <c r="K19" s="803"/>
      <c r="L19" s="803"/>
      <c r="M19" s="803"/>
    </row>
    <row r="20" spans="2:13" ht="18">
      <c r="B20" s="808"/>
      <c r="C20" s="812"/>
      <c r="D20" s="819" t="s">
        <v>1319</v>
      </c>
      <c r="E20" s="809"/>
      <c r="F20" s="810"/>
      <c r="G20" s="803"/>
      <c r="H20" s="803"/>
      <c r="I20" s="803"/>
      <c r="J20" s="803"/>
      <c r="K20" s="803"/>
      <c r="L20" s="803"/>
      <c r="M20" s="803"/>
    </row>
    <row r="21" spans="2:13" ht="145.5" customHeight="1" thickBot="1">
      <c r="B21" s="820"/>
      <c r="C21" s="821"/>
      <c r="D21" s="821"/>
      <c r="E21" s="821"/>
      <c r="F21" s="822"/>
    </row>
  </sheetData>
  <sheetProtection algorithmName="SHA-512" hashValue="hiW3j/Rr+i0g7jfMoIOvbpCdUziLqFzL/Ykpn3XpHv24Qyae9cdwzHOzC0k8D+/2jBRw/z4Sf+GT6QR+OuDHKQ==" saltValue="h8+/t5LHf/8TJVECmEx/+Q==" spinCount="100000" sheet="1" objects="1" scenario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>
    <oddFooter>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J132"/>
  <sheetViews>
    <sheetView showGridLines="0" tabSelected="1" zoomScaleNormal="100" zoomScalePageLayoutView="130" workbookViewId="0">
      <selection activeCell="C33" sqref="C33"/>
    </sheetView>
  </sheetViews>
  <sheetFormatPr defaultColWidth="9" defaultRowHeight="15"/>
  <cols>
    <col min="1" max="1" width="5" style="21" customWidth="1"/>
    <col min="2" max="2" width="6.28515625" style="21" customWidth="1"/>
    <col min="3" max="3" width="7.28515625" style="69" customWidth="1"/>
    <col min="4" max="4" width="113.5703125" style="21" customWidth="1"/>
    <col min="5" max="5" width="17.85546875" style="21" customWidth="1"/>
    <col min="6" max="6" width="34.7109375" style="45" customWidth="1"/>
    <col min="7" max="7" width="9" style="21" customWidth="1"/>
    <col min="8" max="16384" width="9" style="21"/>
  </cols>
  <sheetData>
    <row r="1" spans="3:10" ht="9" customHeight="1"/>
    <row r="2" spans="3:10" ht="8.25" customHeight="1"/>
    <row r="3" spans="3:10" ht="6.75" customHeight="1"/>
    <row r="4" spans="3:10" ht="21" customHeight="1">
      <c r="C4" s="120" t="s">
        <v>24</v>
      </c>
    </row>
    <row r="5" spans="3:10">
      <c r="C5" s="833" t="s">
        <v>1006</v>
      </c>
      <c r="D5" s="863"/>
    </row>
    <row r="6" spans="3:10" ht="9" customHeight="1" thickBot="1">
      <c r="C6" s="493"/>
    </row>
    <row r="7" spans="3:10" ht="16.149999999999999" customHeight="1">
      <c r="C7" s="494"/>
      <c r="D7" s="261"/>
      <c r="E7" s="502" t="s">
        <v>271</v>
      </c>
      <c r="F7" s="502" t="s">
        <v>272</v>
      </c>
    </row>
    <row r="8" spans="3:10" ht="49.5" customHeight="1" thickBot="1">
      <c r="C8" s="256"/>
      <c r="D8" s="256"/>
      <c r="E8" s="417" t="s">
        <v>273</v>
      </c>
      <c r="F8" s="418" t="s">
        <v>274</v>
      </c>
    </row>
    <row r="9" spans="3:10" ht="15.75" thickBot="1">
      <c r="C9" s="836" t="s">
        <v>275</v>
      </c>
      <c r="D9" s="838"/>
      <c r="E9" s="838"/>
      <c r="F9" s="838"/>
    </row>
    <row r="10" spans="3:10">
      <c r="C10" s="495">
        <v>1</v>
      </c>
      <c r="D10" s="155" t="s">
        <v>276</v>
      </c>
      <c r="E10" s="63">
        <v>760142.64899999998</v>
      </c>
      <c r="F10" s="748" t="s">
        <v>1308</v>
      </c>
    </row>
    <row r="11" spans="3:10">
      <c r="C11" s="496"/>
      <c r="D11" s="46" t="s">
        <v>277</v>
      </c>
      <c r="E11" s="44">
        <v>0</v>
      </c>
      <c r="F11" s="42" t="s">
        <v>1118</v>
      </c>
    </row>
    <row r="12" spans="3:10">
      <c r="C12" s="496"/>
      <c r="D12" s="46" t="s">
        <v>278</v>
      </c>
      <c r="E12" s="44">
        <v>0</v>
      </c>
      <c r="F12" s="42" t="s">
        <v>1118</v>
      </c>
    </row>
    <row r="13" spans="3:10">
      <c r="C13" s="496"/>
      <c r="D13" s="46" t="s">
        <v>279</v>
      </c>
      <c r="E13" s="44">
        <v>0</v>
      </c>
      <c r="F13" s="42" t="s">
        <v>1118</v>
      </c>
    </row>
    <row r="14" spans="3:10">
      <c r="C14" s="496">
        <v>2</v>
      </c>
      <c r="D14" s="46" t="s">
        <v>280</v>
      </c>
      <c r="E14" s="44">
        <v>-88470.653000000006</v>
      </c>
      <c r="F14" s="748" t="s">
        <v>1309</v>
      </c>
    </row>
    <row r="15" spans="3:10">
      <c r="C15" s="496">
        <v>3</v>
      </c>
      <c r="D15" s="46" t="s">
        <v>281</v>
      </c>
      <c r="E15" s="44">
        <v>127222.463</v>
      </c>
      <c r="F15" s="748" t="s">
        <v>1314</v>
      </c>
      <c r="J15" s="47"/>
    </row>
    <row r="16" spans="3:10">
      <c r="C16" s="496" t="s">
        <v>282</v>
      </c>
      <c r="D16" s="46" t="s">
        <v>283</v>
      </c>
      <c r="E16" s="44">
        <v>24500</v>
      </c>
      <c r="F16" s="748" t="s">
        <v>1310</v>
      </c>
    </row>
    <row r="17" spans="3:6">
      <c r="C17" s="496">
        <v>4</v>
      </c>
      <c r="D17" s="46" t="s">
        <v>284</v>
      </c>
      <c r="E17" s="44">
        <v>0</v>
      </c>
      <c r="F17" s="42" t="s">
        <v>1118</v>
      </c>
    </row>
    <row r="18" spans="3:6">
      <c r="C18" s="496">
        <v>5</v>
      </c>
      <c r="D18" s="46" t="s">
        <v>285</v>
      </c>
      <c r="E18" s="44">
        <v>0</v>
      </c>
      <c r="F18" s="42" t="s">
        <v>1118</v>
      </c>
    </row>
    <row r="19" spans="3:6">
      <c r="C19" s="496" t="s">
        <v>286</v>
      </c>
      <c r="D19" s="46" t="s">
        <v>287</v>
      </c>
      <c r="E19" s="44">
        <v>0</v>
      </c>
      <c r="F19" s="42" t="s">
        <v>1118</v>
      </c>
    </row>
    <row r="20" spans="3:6">
      <c r="C20" s="497">
        <v>6</v>
      </c>
      <c r="D20" s="49" t="s">
        <v>288</v>
      </c>
      <c r="E20" s="50">
        <v>823394.45900000003</v>
      </c>
      <c r="F20" s="48" t="s">
        <v>1118</v>
      </c>
    </row>
    <row r="21" spans="3:6" ht="15.75" thickBot="1">
      <c r="C21" s="865" t="s">
        <v>289</v>
      </c>
      <c r="D21" s="866"/>
      <c r="E21" s="866"/>
      <c r="F21" s="866"/>
    </row>
    <row r="22" spans="3:6">
      <c r="C22" s="495">
        <v>7</v>
      </c>
      <c r="D22" s="155" t="s">
        <v>290</v>
      </c>
      <c r="E22" s="63">
        <v>-3330.1770000000001</v>
      </c>
      <c r="F22" s="495" t="s">
        <v>1135</v>
      </c>
    </row>
    <row r="23" spans="3:6">
      <c r="C23" s="496">
        <v>8</v>
      </c>
      <c r="D23" s="46" t="s">
        <v>291</v>
      </c>
      <c r="E23" s="44">
        <v>-24169.637999999999</v>
      </c>
      <c r="F23" s="748" t="s">
        <v>1311</v>
      </c>
    </row>
    <row r="24" spans="3:6" s="759" customFormat="1">
      <c r="C24" s="755">
        <v>9</v>
      </c>
      <c r="D24" s="756" t="s">
        <v>124</v>
      </c>
      <c r="E24" s="757">
        <v>0</v>
      </c>
      <c r="F24" s="758" t="s">
        <v>1118</v>
      </c>
    </row>
    <row r="25" spans="3:6" ht="22.5">
      <c r="C25" s="496">
        <v>10</v>
      </c>
      <c r="D25" s="46" t="s">
        <v>292</v>
      </c>
      <c r="E25" s="44">
        <v>0</v>
      </c>
      <c r="F25" s="42" t="s">
        <v>1118</v>
      </c>
    </row>
    <row r="26" spans="3:6" ht="22.5">
      <c r="C26" s="496">
        <v>11</v>
      </c>
      <c r="D26" s="46" t="s">
        <v>293</v>
      </c>
      <c r="E26" s="44">
        <v>0</v>
      </c>
      <c r="F26" s="42" t="s">
        <v>1118</v>
      </c>
    </row>
    <row r="27" spans="3:6">
      <c r="C27" s="496">
        <v>12</v>
      </c>
      <c r="D27" s="46" t="s">
        <v>294</v>
      </c>
      <c r="E27" s="44">
        <v>0</v>
      </c>
      <c r="F27" s="42" t="s">
        <v>1118</v>
      </c>
    </row>
    <row r="28" spans="3:6">
      <c r="C28" s="496">
        <v>13</v>
      </c>
      <c r="D28" s="46" t="s">
        <v>295</v>
      </c>
      <c r="E28" s="44">
        <v>0</v>
      </c>
      <c r="F28" s="42" t="s">
        <v>1118</v>
      </c>
    </row>
    <row r="29" spans="3:6">
      <c r="C29" s="496">
        <v>14</v>
      </c>
      <c r="D29" s="46" t="s">
        <v>296</v>
      </c>
      <c r="E29" s="44">
        <v>0</v>
      </c>
      <c r="F29" s="42" t="s">
        <v>1118</v>
      </c>
    </row>
    <row r="30" spans="3:6">
      <c r="C30" s="496">
        <v>15</v>
      </c>
      <c r="D30" s="46" t="s">
        <v>297</v>
      </c>
      <c r="E30" s="44">
        <v>0</v>
      </c>
      <c r="F30" s="42" t="s">
        <v>1118</v>
      </c>
    </row>
    <row r="31" spans="3:6">
      <c r="C31" s="496">
        <v>16</v>
      </c>
      <c r="D31" s="46" t="s">
        <v>298</v>
      </c>
      <c r="E31" s="44">
        <v>-36940.663</v>
      </c>
      <c r="F31" s="496" t="s">
        <v>1135</v>
      </c>
    </row>
    <row r="32" spans="3:6" ht="22.5">
      <c r="C32" s="496">
        <v>17</v>
      </c>
      <c r="D32" s="46" t="s">
        <v>299</v>
      </c>
      <c r="E32" s="44">
        <v>0</v>
      </c>
      <c r="F32" s="42" t="s">
        <v>1118</v>
      </c>
    </row>
    <row r="33" spans="3:7" ht="33.75">
      <c r="C33" s="496">
        <v>18</v>
      </c>
      <c r="D33" s="46" t="s">
        <v>300</v>
      </c>
      <c r="E33" s="44">
        <v>0</v>
      </c>
      <c r="F33" s="42" t="s">
        <v>1118</v>
      </c>
    </row>
    <row r="34" spans="3:7" ht="33.75">
      <c r="C34" s="496">
        <v>19</v>
      </c>
      <c r="D34" s="46" t="s">
        <v>301</v>
      </c>
      <c r="E34" s="44">
        <v>0</v>
      </c>
      <c r="F34" s="42" t="s">
        <v>1118</v>
      </c>
    </row>
    <row r="35" spans="3:7" s="759" customFormat="1">
      <c r="C35" s="755">
        <v>20</v>
      </c>
      <c r="D35" s="756" t="s">
        <v>124</v>
      </c>
      <c r="E35" s="757">
        <v>0</v>
      </c>
      <c r="F35" s="758" t="s">
        <v>1118</v>
      </c>
    </row>
    <row r="36" spans="3:7">
      <c r="C36" s="496" t="s">
        <v>302</v>
      </c>
      <c r="D36" s="46" t="s">
        <v>303</v>
      </c>
      <c r="E36" s="44">
        <v>0</v>
      </c>
      <c r="F36" s="42" t="s">
        <v>1118</v>
      </c>
    </row>
    <row r="37" spans="3:7">
      <c r="C37" s="496" t="s">
        <v>304</v>
      </c>
      <c r="D37" s="46" t="s">
        <v>305</v>
      </c>
      <c r="E37" s="44">
        <v>0</v>
      </c>
      <c r="F37" s="42" t="s">
        <v>1118</v>
      </c>
    </row>
    <row r="38" spans="3:7">
      <c r="C38" s="496" t="s">
        <v>306</v>
      </c>
      <c r="D38" s="46" t="s">
        <v>307</v>
      </c>
      <c r="E38" s="44">
        <v>0</v>
      </c>
      <c r="F38" s="42" t="s">
        <v>1118</v>
      </c>
    </row>
    <row r="39" spans="3:7">
      <c r="C39" s="496" t="s">
        <v>308</v>
      </c>
      <c r="D39" s="46" t="s">
        <v>309</v>
      </c>
      <c r="E39" s="44">
        <v>0</v>
      </c>
      <c r="F39" s="42" t="s">
        <v>1118</v>
      </c>
    </row>
    <row r="40" spans="3:7" ht="22.5">
      <c r="C40" s="496">
        <v>21</v>
      </c>
      <c r="D40" s="46" t="s">
        <v>310</v>
      </c>
      <c r="E40" s="44">
        <v>-1611.0840000000001</v>
      </c>
      <c r="F40" s="748" t="s">
        <v>1312</v>
      </c>
    </row>
    <row r="41" spans="3:7">
      <c r="C41" s="496">
        <v>22</v>
      </c>
      <c r="D41" s="46" t="s">
        <v>311</v>
      </c>
      <c r="E41" s="44">
        <v>0</v>
      </c>
      <c r="F41" s="42" t="s">
        <v>1118</v>
      </c>
    </row>
    <row r="42" spans="3:7" ht="22.5">
      <c r="C42" s="496">
        <v>23</v>
      </c>
      <c r="D42" s="46" t="s">
        <v>312</v>
      </c>
      <c r="E42" s="44">
        <v>0</v>
      </c>
      <c r="F42" s="42" t="s">
        <v>1118</v>
      </c>
    </row>
    <row r="43" spans="3:7" s="759" customFormat="1">
      <c r="C43" s="755">
        <v>24</v>
      </c>
      <c r="D43" s="756" t="s">
        <v>124</v>
      </c>
      <c r="E43" s="757">
        <v>0</v>
      </c>
      <c r="F43" s="758" t="s">
        <v>1118</v>
      </c>
    </row>
    <row r="44" spans="3:7" s="759" customFormat="1">
      <c r="C44" s="755">
        <v>25</v>
      </c>
      <c r="D44" s="756" t="s">
        <v>313</v>
      </c>
      <c r="E44" s="757">
        <v>0</v>
      </c>
      <c r="F44" s="758" t="s">
        <v>1118</v>
      </c>
    </row>
    <row r="45" spans="3:7" s="759" customFormat="1">
      <c r="C45" s="755" t="s">
        <v>314</v>
      </c>
      <c r="D45" s="756" t="s">
        <v>315</v>
      </c>
      <c r="E45" s="757">
        <v>0</v>
      </c>
      <c r="F45" s="758" t="s">
        <v>1118</v>
      </c>
    </row>
    <row r="46" spans="3:7" s="759" customFormat="1" ht="33.75">
      <c r="C46" s="755" t="s">
        <v>316</v>
      </c>
      <c r="D46" s="756" t="s">
        <v>317</v>
      </c>
      <c r="E46" s="757">
        <v>0</v>
      </c>
      <c r="F46" s="758" t="s">
        <v>1118</v>
      </c>
    </row>
    <row r="47" spans="3:7" s="759" customFormat="1">
      <c r="C47" s="755">
        <v>26</v>
      </c>
      <c r="D47" s="756" t="s">
        <v>124</v>
      </c>
      <c r="E47" s="757">
        <v>0</v>
      </c>
      <c r="F47" s="758" t="s">
        <v>1118</v>
      </c>
    </row>
    <row r="48" spans="3:7" s="759" customFormat="1">
      <c r="C48" s="755">
        <v>27</v>
      </c>
      <c r="D48" s="756" t="s">
        <v>318</v>
      </c>
      <c r="E48" s="757">
        <v>0</v>
      </c>
      <c r="F48" s="758" t="s">
        <v>1118</v>
      </c>
      <c r="G48" s="760"/>
    </row>
    <row r="49" spans="3:7" s="759" customFormat="1">
      <c r="C49" s="755" t="s">
        <v>319</v>
      </c>
      <c r="D49" s="756" t="s">
        <v>320</v>
      </c>
      <c r="E49" s="757">
        <v>11349</v>
      </c>
      <c r="F49" s="755" t="s">
        <v>1135</v>
      </c>
      <c r="G49" s="760"/>
    </row>
    <row r="50" spans="3:7" s="759" customFormat="1">
      <c r="C50" s="761">
        <v>28</v>
      </c>
      <c r="D50" s="762" t="s">
        <v>321</v>
      </c>
      <c r="E50" s="763">
        <v>-54702.561999999998</v>
      </c>
      <c r="F50" s="764" t="s">
        <v>1118</v>
      </c>
    </row>
    <row r="51" spans="3:7" s="759" customFormat="1">
      <c r="C51" s="761">
        <v>29</v>
      </c>
      <c r="D51" s="762" t="s">
        <v>148</v>
      </c>
      <c r="E51" s="763">
        <v>768691.897</v>
      </c>
      <c r="F51" s="764" t="s">
        <v>1118</v>
      </c>
    </row>
    <row r="52" spans="3:7" s="759" customFormat="1" ht="15.75" thickBot="1">
      <c r="C52" s="867" t="s">
        <v>322</v>
      </c>
      <c r="D52" s="868"/>
      <c r="E52" s="868"/>
      <c r="F52" s="868"/>
    </row>
    <row r="53" spans="3:7" s="759" customFormat="1">
      <c r="C53" s="765">
        <v>30</v>
      </c>
      <c r="D53" s="766" t="s">
        <v>323</v>
      </c>
      <c r="E53" s="408">
        <v>0</v>
      </c>
      <c r="F53" s="767" t="s">
        <v>1118</v>
      </c>
    </row>
    <row r="54" spans="3:7" s="759" customFormat="1">
      <c r="C54" s="755">
        <v>31</v>
      </c>
      <c r="D54" s="756" t="s">
        <v>324</v>
      </c>
      <c r="E54" s="757">
        <v>0</v>
      </c>
      <c r="F54" s="758" t="s">
        <v>1118</v>
      </c>
    </row>
    <row r="55" spans="3:7" s="759" customFormat="1">
      <c r="C55" s="755">
        <v>32</v>
      </c>
      <c r="D55" s="756" t="s">
        <v>325</v>
      </c>
      <c r="E55" s="757">
        <v>0</v>
      </c>
      <c r="F55" s="758" t="s">
        <v>1118</v>
      </c>
    </row>
    <row r="56" spans="3:7" s="759" customFormat="1">
      <c r="C56" s="755">
        <v>33</v>
      </c>
      <c r="D56" s="756" t="s">
        <v>326</v>
      </c>
      <c r="E56" s="757">
        <v>0</v>
      </c>
      <c r="F56" s="758" t="s">
        <v>1118</v>
      </c>
    </row>
    <row r="57" spans="3:7" s="412" customFormat="1">
      <c r="C57" s="755" t="s">
        <v>327</v>
      </c>
      <c r="D57" s="756" t="s">
        <v>328</v>
      </c>
      <c r="E57" s="757">
        <v>0</v>
      </c>
      <c r="F57" s="758" t="s">
        <v>1118</v>
      </c>
    </row>
    <row r="58" spans="3:7" s="412" customFormat="1">
      <c r="C58" s="755" t="s">
        <v>329</v>
      </c>
      <c r="D58" s="756" t="s">
        <v>330</v>
      </c>
      <c r="E58" s="757">
        <v>0</v>
      </c>
      <c r="F58" s="758" t="s">
        <v>1118</v>
      </c>
    </row>
    <row r="59" spans="3:7" s="759" customFormat="1" ht="22.5">
      <c r="C59" s="755">
        <v>34</v>
      </c>
      <c r="D59" s="756" t="s">
        <v>331</v>
      </c>
      <c r="E59" s="757">
        <v>0</v>
      </c>
      <c r="F59" s="758" t="s">
        <v>1118</v>
      </c>
    </row>
    <row r="60" spans="3:7" s="759" customFormat="1">
      <c r="C60" s="755">
        <v>35</v>
      </c>
      <c r="D60" s="756" t="s">
        <v>332</v>
      </c>
      <c r="E60" s="757">
        <v>0</v>
      </c>
      <c r="F60" s="758" t="s">
        <v>1118</v>
      </c>
    </row>
    <row r="61" spans="3:7" s="759" customFormat="1" ht="15.75" thickBot="1">
      <c r="C61" s="768">
        <v>36</v>
      </c>
      <c r="D61" s="769" t="s">
        <v>333</v>
      </c>
      <c r="E61" s="770">
        <v>0</v>
      </c>
      <c r="F61" s="771" t="s">
        <v>1118</v>
      </c>
    </row>
    <row r="62" spans="3:7" s="759" customFormat="1" ht="15.75" thickBot="1">
      <c r="C62" s="860" t="s">
        <v>334</v>
      </c>
      <c r="D62" s="864"/>
      <c r="E62" s="864"/>
      <c r="F62" s="864"/>
    </row>
    <row r="63" spans="3:7" s="759" customFormat="1">
      <c r="C63" s="765">
        <v>37</v>
      </c>
      <c r="D63" s="766" t="s">
        <v>335</v>
      </c>
      <c r="E63" s="408">
        <v>0</v>
      </c>
      <c r="F63" s="767" t="s">
        <v>1118</v>
      </c>
    </row>
    <row r="64" spans="3:7" s="759" customFormat="1" ht="22.5">
      <c r="C64" s="755">
        <v>38</v>
      </c>
      <c r="D64" s="756" t="s">
        <v>336</v>
      </c>
      <c r="E64" s="757">
        <v>0</v>
      </c>
      <c r="F64" s="758" t="s">
        <v>1118</v>
      </c>
    </row>
    <row r="65" spans="2:6" s="759" customFormat="1" ht="22.5">
      <c r="C65" s="755">
        <v>39</v>
      </c>
      <c r="D65" s="756" t="s">
        <v>337</v>
      </c>
      <c r="E65" s="757">
        <v>0</v>
      </c>
      <c r="F65" s="758" t="s">
        <v>1118</v>
      </c>
    </row>
    <row r="66" spans="2:6" s="759" customFormat="1" ht="22.5">
      <c r="C66" s="755">
        <v>40</v>
      </c>
      <c r="D66" s="756" t="s">
        <v>338</v>
      </c>
      <c r="E66" s="757">
        <v>0</v>
      </c>
      <c r="F66" s="758" t="s">
        <v>1118</v>
      </c>
    </row>
    <row r="67" spans="2:6" s="759" customFormat="1">
      <c r="C67" s="755">
        <v>41</v>
      </c>
      <c r="D67" s="756" t="s">
        <v>124</v>
      </c>
      <c r="E67" s="757">
        <v>0</v>
      </c>
      <c r="F67" s="758" t="s">
        <v>1118</v>
      </c>
    </row>
    <row r="68" spans="2:6" s="759" customFormat="1">
      <c r="C68" s="755">
        <v>42</v>
      </c>
      <c r="D68" s="756" t="s">
        <v>339</v>
      </c>
      <c r="E68" s="757">
        <v>0</v>
      </c>
      <c r="F68" s="758" t="s">
        <v>1118</v>
      </c>
    </row>
    <row r="69" spans="2:6" s="759" customFormat="1">
      <c r="C69" s="755" t="s">
        <v>340</v>
      </c>
      <c r="D69" s="756" t="s">
        <v>341</v>
      </c>
      <c r="E69" s="757">
        <v>0</v>
      </c>
      <c r="F69" s="758" t="s">
        <v>1118</v>
      </c>
    </row>
    <row r="70" spans="2:6" s="759" customFormat="1">
      <c r="C70" s="761">
        <v>43</v>
      </c>
      <c r="D70" s="762" t="s">
        <v>342</v>
      </c>
      <c r="E70" s="763">
        <v>0</v>
      </c>
      <c r="F70" s="764" t="s">
        <v>1118</v>
      </c>
    </row>
    <row r="71" spans="2:6" s="759" customFormat="1">
      <c r="C71" s="761">
        <v>44</v>
      </c>
      <c r="D71" s="762" t="s">
        <v>343</v>
      </c>
      <c r="E71" s="763">
        <v>0</v>
      </c>
      <c r="F71" s="764" t="s">
        <v>1118</v>
      </c>
    </row>
    <row r="72" spans="2:6" s="759" customFormat="1">
      <c r="C72" s="761">
        <v>45</v>
      </c>
      <c r="D72" s="762" t="s">
        <v>344</v>
      </c>
      <c r="E72" s="763">
        <v>768691.897</v>
      </c>
      <c r="F72" s="764" t="s">
        <v>1118</v>
      </c>
    </row>
    <row r="73" spans="2:6" s="759" customFormat="1" ht="15.75" thickBot="1">
      <c r="C73" s="867" t="s">
        <v>345</v>
      </c>
      <c r="D73" s="868"/>
      <c r="E73" s="868"/>
      <c r="F73" s="868"/>
    </row>
    <row r="74" spans="2:6" s="759" customFormat="1">
      <c r="C74" s="765">
        <v>46</v>
      </c>
      <c r="D74" s="766" t="s">
        <v>323</v>
      </c>
      <c r="E74" s="408">
        <v>280940.90100000001</v>
      </c>
      <c r="F74" s="406" t="s">
        <v>1313</v>
      </c>
    </row>
    <row r="75" spans="2:6" s="759" customFormat="1" ht="22.5">
      <c r="C75" s="755">
        <v>47</v>
      </c>
      <c r="D75" s="756" t="s">
        <v>346</v>
      </c>
      <c r="E75" s="757">
        <v>0</v>
      </c>
      <c r="F75" s="758" t="s">
        <v>1118</v>
      </c>
    </row>
    <row r="76" spans="2:6" s="412" customFormat="1">
      <c r="B76" s="413"/>
      <c r="C76" s="755" t="s">
        <v>347</v>
      </c>
      <c r="D76" s="756" t="s">
        <v>348</v>
      </c>
      <c r="E76" s="757">
        <v>0</v>
      </c>
      <c r="F76" s="758" t="s">
        <v>1118</v>
      </c>
    </row>
    <row r="77" spans="2:6" s="412" customFormat="1">
      <c r="B77" s="413"/>
      <c r="C77" s="755" t="s">
        <v>349</v>
      </c>
      <c r="D77" s="756" t="s">
        <v>350</v>
      </c>
      <c r="E77" s="757">
        <v>0</v>
      </c>
      <c r="F77" s="758" t="s">
        <v>1118</v>
      </c>
    </row>
    <row r="78" spans="2:6" s="759" customFormat="1" ht="22.5">
      <c r="C78" s="755">
        <v>48</v>
      </c>
      <c r="D78" s="756" t="s">
        <v>351</v>
      </c>
      <c r="E78" s="757">
        <v>0</v>
      </c>
      <c r="F78" s="758" t="s">
        <v>1118</v>
      </c>
    </row>
    <row r="79" spans="2:6" s="759" customFormat="1">
      <c r="C79" s="755">
        <v>49</v>
      </c>
      <c r="D79" s="756" t="s">
        <v>352</v>
      </c>
      <c r="E79" s="757">
        <v>0</v>
      </c>
      <c r="F79" s="758" t="s">
        <v>1118</v>
      </c>
    </row>
    <row r="80" spans="2:6" s="759" customFormat="1">
      <c r="C80" s="755">
        <v>50</v>
      </c>
      <c r="D80" s="756" t="s">
        <v>353</v>
      </c>
      <c r="E80" s="757">
        <v>0</v>
      </c>
      <c r="F80" s="758" t="s">
        <v>1118</v>
      </c>
    </row>
    <row r="81" spans="3:6" s="759" customFormat="1" ht="15.75" thickBot="1">
      <c r="C81" s="768">
        <v>51</v>
      </c>
      <c r="D81" s="769" t="s">
        <v>354</v>
      </c>
      <c r="E81" s="770">
        <v>280940.90100000001</v>
      </c>
      <c r="F81" s="771" t="s">
        <v>1118</v>
      </c>
    </row>
    <row r="82" spans="3:6" s="759" customFormat="1" ht="15.75" thickBot="1">
      <c r="C82" s="860" t="s">
        <v>355</v>
      </c>
      <c r="D82" s="864"/>
      <c r="E82" s="864"/>
      <c r="F82" s="864"/>
    </row>
    <row r="83" spans="3:6" s="759" customFormat="1" ht="31.15" customHeight="1">
      <c r="C83" s="765">
        <v>52</v>
      </c>
      <c r="D83" s="766" t="s">
        <v>356</v>
      </c>
      <c r="E83" s="408">
        <v>0</v>
      </c>
      <c r="F83" s="767" t="s">
        <v>1118</v>
      </c>
    </row>
    <row r="84" spans="3:6" s="759" customFormat="1" ht="22.5">
      <c r="C84" s="755">
        <v>53</v>
      </c>
      <c r="D84" s="756" t="s">
        <v>357</v>
      </c>
      <c r="E84" s="757">
        <v>0</v>
      </c>
      <c r="F84" s="758" t="s">
        <v>1118</v>
      </c>
    </row>
    <row r="85" spans="3:6" s="759" customFormat="1" ht="22.5">
      <c r="C85" s="755">
        <v>54</v>
      </c>
      <c r="D85" s="756" t="s">
        <v>358</v>
      </c>
      <c r="E85" s="757">
        <v>0</v>
      </c>
      <c r="F85" s="758" t="s">
        <v>1118</v>
      </c>
    </row>
    <row r="86" spans="3:6" s="759" customFormat="1">
      <c r="C86" s="755" t="s">
        <v>359</v>
      </c>
      <c r="D86" s="756" t="s">
        <v>124</v>
      </c>
      <c r="E86" s="757">
        <v>0</v>
      </c>
      <c r="F86" s="758" t="s">
        <v>1118</v>
      </c>
    </row>
    <row r="87" spans="3:6" s="759" customFormat="1" ht="22.5">
      <c r="C87" s="755">
        <v>55</v>
      </c>
      <c r="D87" s="756" t="s">
        <v>360</v>
      </c>
      <c r="E87" s="757">
        <v>0</v>
      </c>
      <c r="F87" s="758" t="s">
        <v>1118</v>
      </c>
    </row>
    <row r="88" spans="3:6" s="759" customFormat="1">
      <c r="C88" s="755">
        <v>56</v>
      </c>
      <c r="D88" s="756" t="s">
        <v>124</v>
      </c>
      <c r="E88" s="757">
        <v>0</v>
      </c>
      <c r="F88" s="758" t="s">
        <v>1118</v>
      </c>
    </row>
    <row r="89" spans="3:6" s="759" customFormat="1">
      <c r="C89" s="755" t="s">
        <v>361</v>
      </c>
      <c r="D89" s="756" t="s">
        <v>362</v>
      </c>
      <c r="E89" s="757">
        <v>0</v>
      </c>
      <c r="F89" s="758" t="s">
        <v>1118</v>
      </c>
    </row>
    <row r="90" spans="3:6" s="759" customFormat="1">
      <c r="C90" s="755" t="s">
        <v>363</v>
      </c>
      <c r="D90" s="756" t="s">
        <v>364</v>
      </c>
      <c r="E90" s="757">
        <v>0</v>
      </c>
      <c r="F90" s="758" t="s">
        <v>1118</v>
      </c>
    </row>
    <row r="91" spans="3:6" s="759" customFormat="1">
      <c r="C91" s="761">
        <v>57</v>
      </c>
      <c r="D91" s="762" t="s">
        <v>364</v>
      </c>
      <c r="E91" s="763">
        <v>0</v>
      </c>
      <c r="F91" s="764" t="s">
        <v>1118</v>
      </c>
    </row>
    <row r="92" spans="3:6" s="759" customFormat="1">
      <c r="C92" s="761">
        <v>58</v>
      </c>
      <c r="D92" s="762" t="s">
        <v>365</v>
      </c>
      <c r="E92" s="763">
        <v>280940.90100000001</v>
      </c>
      <c r="F92" s="764" t="s">
        <v>1118</v>
      </c>
    </row>
    <row r="93" spans="3:6" s="759" customFormat="1">
      <c r="C93" s="761">
        <v>59</v>
      </c>
      <c r="D93" s="762" t="s">
        <v>366</v>
      </c>
      <c r="E93" s="763">
        <v>1049632.798</v>
      </c>
      <c r="F93" s="764" t="s">
        <v>1118</v>
      </c>
    </row>
    <row r="94" spans="3:6" s="759" customFormat="1" ht="15.75" thickBot="1">
      <c r="C94" s="768">
        <v>60</v>
      </c>
      <c r="D94" s="769" t="s">
        <v>152</v>
      </c>
      <c r="E94" s="770">
        <v>1049632.798</v>
      </c>
      <c r="F94" s="771" t="s">
        <v>1118</v>
      </c>
    </row>
    <row r="95" spans="3:6" s="759" customFormat="1" ht="15.75" thickBot="1">
      <c r="C95" s="860" t="s">
        <v>367</v>
      </c>
      <c r="D95" s="864"/>
      <c r="E95" s="864"/>
      <c r="F95" s="864"/>
    </row>
    <row r="96" spans="3:6" s="759" customFormat="1">
      <c r="C96" s="765">
        <v>61</v>
      </c>
      <c r="D96" s="766" t="s">
        <v>368</v>
      </c>
      <c r="E96" s="772">
        <v>0.11650000000000001</v>
      </c>
      <c r="F96" s="767" t="s">
        <v>1118</v>
      </c>
    </row>
    <row r="97" spans="3:6" s="759" customFormat="1">
      <c r="C97" s="755">
        <v>62</v>
      </c>
      <c r="D97" s="756" t="s">
        <v>369</v>
      </c>
      <c r="E97" s="773">
        <v>0.11650000000000001</v>
      </c>
      <c r="F97" s="758" t="s">
        <v>1118</v>
      </c>
    </row>
    <row r="98" spans="3:6" s="759" customFormat="1">
      <c r="C98" s="755">
        <v>63</v>
      </c>
      <c r="D98" s="756" t="s">
        <v>370</v>
      </c>
      <c r="E98" s="773">
        <v>0.15909999999999999</v>
      </c>
      <c r="F98" s="758" t="s">
        <v>1118</v>
      </c>
    </row>
    <row r="99" spans="3:6" s="759" customFormat="1">
      <c r="C99" s="755">
        <v>64</v>
      </c>
      <c r="D99" s="756" t="s">
        <v>371</v>
      </c>
      <c r="E99" s="773">
        <v>7.0999999999999994E-2</v>
      </c>
      <c r="F99" s="758" t="s">
        <v>1118</v>
      </c>
    </row>
    <row r="100" spans="3:6" s="759" customFormat="1">
      <c r="C100" s="755">
        <v>65</v>
      </c>
      <c r="D100" s="756" t="s">
        <v>372</v>
      </c>
      <c r="E100" s="773">
        <v>2.5000000000000001E-2</v>
      </c>
      <c r="F100" s="758" t="s">
        <v>1118</v>
      </c>
    </row>
    <row r="101" spans="3:6" s="759" customFormat="1">
      <c r="C101" s="755">
        <v>66</v>
      </c>
      <c r="D101" s="756" t="s">
        <v>373</v>
      </c>
      <c r="E101" s="773">
        <v>0</v>
      </c>
      <c r="F101" s="758" t="s">
        <v>1118</v>
      </c>
    </row>
    <row r="102" spans="3:6" s="759" customFormat="1">
      <c r="C102" s="755">
        <v>67</v>
      </c>
      <c r="D102" s="756" t="s">
        <v>374</v>
      </c>
      <c r="E102" s="773">
        <v>0</v>
      </c>
      <c r="F102" s="758" t="s">
        <v>1118</v>
      </c>
    </row>
    <row r="103" spans="3:6" s="759" customFormat="1">
      <c r="C103" s="755" t="s">
        <v>375</v>
      </c>
      <c r="D103" s="756" t="s">
        <v>376</v>
      </c>
      <c r="E103" s="773">
        <v>1E-3</v>
      </c>
      <c r="F103" s="758" t="s">
        <v>1118</v>
      </c>
    </row>
    <row r="104" spans="3:6" s="759" customFormat="1">
      <c r="C104" s="755" t="s">
        <v>377</v>
      </c>
      <c r="D104" s="756" t="s">
        <v>378</v>
      </c>
      <c r="E104" s="773">
        <v>0</v>
      </c>
      <c r="F104" s="758" t="s">
        <v>1118</v>
      </c>
    </row>
    <row r="105" spans="3:6" s="759" customFormat="1" ht="15.75" thickBot="1">
      <c r="C105" s="768">
        <v>68</v>
      </c>
      <c r="D105" s="769" t="s">
        <v>379</v>
      </c>
      <c r="E105" s="774">
        <v>5.6500000000000002E-2</v>
      </c>
      <c r="F105" s="771" t="s">
        <v>1118</v>
      </c>
    </row>
    <row r="106" spans="3:6" s="759" customFormat="1" ht="15.75" thickBot="1">
      <c r="C106" s="860" t="s">
        <v>380</v>
      </c>
      <c r="D106" s="864"/>
      <c r="E106" s="864"/>
      <c r="F106" s="864"/>
    </row>
    <row r="107" spans="3:6" s="759" customFormat="1">
      <c r="C107" s="765">
        <v>69</v>
      </c>
      <c r="D107" s="775" t="s">
        <v>124</v>
      </c>
      <c r="E107" s="408">
        <v>0</v>
      </c>
      <c r="F107" s="767" t="s">
        <v>1118</v>
      </c>
    </row>
    <row r="108" spans="3:6" s="759" customFormat="1">
      <c r="C108" s="755">
        <v>70</v>
      </c>
      <c r="D108" s="776" t="s">
        <v>124</v>
      </c>
      <c r="E108" s="757">
        <v>0</v>
      </c>
      <c r="F108" s="758" t="s">
        <v>1118</v>
      </c>
    </row>
    <row r="109" spans="3:6" s="759" customFormat="1" ht="15.75" thickBot="1">
      <c r="C109" s="777">
        <v>71</v>
      </c>
      <c r="D109" s="778" t="s">
        <v>124</v>
      </c>
      <c r="E109" s="779">
        <v>0</v>
      </c>
      <c r="F109" s="780" t="s">
        <v>1118</v>
      </c>
    </row>
    <row r="110" spans="3:6" s="759" customFormat="1" ht="15.75" thickBot="1">
      <c r="C110" s="860" t="s">
        <v>381</v>
      </c>
      <c r="D110" s="864"/>
      <c r="E110" s="864"/>
      <c r="F110" s="864"/>
    </row>
    <row r="111" spans="3:6" s="759" customFormat="1" ht="33" customHeight="1">
      <c r="C111" s="765">
        <v>72</v>
      </c>
      <c r="D111" s="766" t="s">
        <v>382</v>
      </c>
      <c r="E111" s="408">
        <v>0</v>
      </c>
      <c r="F111" s="767" t="s">
        <v>1118</v>
      </c>
    </row>
    <row r="112" spans="3:6" s="759" customFormat="1" ht="24.75" customHeight="1">
      <c r="C112" s="755">
        <v>73</v>
      </c>
      <c r="D112" s="756" t="s">
        <v>383</v>
      </c>
      <c r="E112" s="757">
        <v>21112</v>
      </c>
      <c r="F112" s="758" t="s">
        <v>1118</v>
      </c>
    </row>
    <row r="113" spans="3:6" s="759" customFormat="1">
      <c r="C113" s="755">
        <v>74</v>
      </c>
      <c r="D113" s="756" t="s">
        <v>124</v>
      </c>
      <c r="E113" s="757">
        <v>0</v>
      </c>
      <c r="F113" s="758" t="s">
        <v>1118</v>
      </c>
    </row>
    <row r="114" spans="3:6" s="759" customFormat="1" ht="33" customHeight="1" thickBot="1">
      <c r="C114" s="777">
        <v>75</v>
      </c>
      <c r="D114" s="781" t="s">
        <v>384</v>
      </c>
      <c r="E114" s="779">
        <v>75896.111000000004</v>
      </c>
      <c r="F114" s="780" t="s">
        <v>1118</v>
      </c>
    </row>
    <row r="115" spans="3:6" s="759" customFormat="1" ht="15.75" thickBot="1">
      <c r="C115" s="860" t="s">
        <v>385</v>
      </c>
      <c r="D115" s="864"/>
      <c r="E115" s="864"/>
      <c r="F115" s="864"/>
    </row>
    <row r="116" spans="3:6" s="759" customFormat="1">
      <c r="C116" s="765">
        <v>76</v>
      </c>
      <c r="D116" s="766" t="s">
        <v>386</v>
      </c>
      <c r="E116" s="408">
        <v>0</v>
      </c>
      <c r="F116" s="767" t="s">
        <v>1118</v>
      </c>
    </row>
    <row r="117" spans="3:6" s="759" customFormat="1" ht="16.5" customHeight="1">
      <c r="C117" s="755">
        <v>77</v>
      </c>
      <c r="D117" s="756" t="s">
        <v>387</v>
      </c>
      <c r="E117" s="757">
        <v>0</v>
      </c>
      <c r="F117" s="758" t="s">
        <v>1118</v>
      </c>
    </row>
    <row r="118" spans="3:6" s="759" customFormat="1" ht="37.15" customHeight="1">
      <c r="C118" s="755">
        <v>78</v>
      </c>
      <c r="D118" s="756" t="s">
        <v>388</v>
      </c>
      <c r="E118" s="757">
        <v>0</v>
      </c>
      <c r="F118" s="758" t="s">
        <v>1118</v>
      </c>
    </row>
    <row r="119" spans="3:6" s="759" customFormat="1" ht="19.5" customHeight="1" thickBot="1">
      <c r="C119" s="777">
        <v>79</v>
      </c>
      <c r="D119" s="781" t="s">
        <v>389</v>
      </c>
      <c r="E119" s="779">
        <v>0</v>
      </c>
      <c r="F119" s="780" t="s">
        <v>1118</v>
      </c>
    </row>
    <row r="120" spans="3:6" s="759" customFormat="1" ht="19.5" customHeight="1" thickBot="1">
      <c r="C120" s="860" t="s">
        <v>390</v>
      </c>
      <c r="D120" s="864"/>
      <c r="E120" s="864"/>
      <c r="F120" s="864"/>
    </row>
    <row r="121" spans="3:6" s="759" customFormat="1" ht="19.5" customHeight="1">
      <c r="C121" s="765">
        <v>80</v>
      </c>
      <c r="D121" s="766" t="s">
        <v>391</v>
      </c>
      <c r="E121" s="408">
        <v>0</v>
      </c>
      <c r="F121" s="767" t="s">
        <v>1118</v>
      </c>
    </row>
    <row r="122" spans="3:6" s="759" customFormat="1" ht="19.5" customHeight="1">
      <c r="C122" s="755">
        <v>81</v>
      </c>
      <c r="D122" s="756" t="s">
        <v>392</v>
      </c>
      <c r="E122" s="757">
        <v>0</v>
      </c>
      <c r="F122" s="758" t="s">
        <v>1118</v>
      </c>
    </row>
    <row r="123" spans="3:6" s="759" customFormat="1" ht="19.5" customHeight="1">
      <c r="C123" s="755">
        <v>82</v>
      </c>
      <c r="D123" s="756" t="s">
        <v>393</v>
      </c>
      <c r="E123" s="757">
        <v>0</v>
      </c>
      <c r="F123" s="758" t="s">
        <v>1118</v>
      </c>
    </row>
    <row r="124" spans="3:6" s="759" customFormat="1" ht="21.75" customHeight="1">
      <c r="C124" s="755">
        <v>83</v>
      </c>
      <c r="D124" s="756" t="s">
        <v>394</v>
      </c>
      <c r="E124" s="757">
        <v>0</v>
      </c>
      <c r="F124" s="758" t="s">
        <v>1118</v>
      </c>
    </row>
    <row r="125" spans="3:6" s="759" customFormat="1" ht="19.5" customHeight="1">
      <c r="C125" s="755">
        <v>84</v>
      </c>
      <c r="D125" s="756" t="s">
        <v>395</v>
      </c>
      <c r="E125" s="757">
        <v>0</v>
      </c>
      <c r="F125" s="758" t="s">
        <v>1118</v>
      </c>
    </row>
    <row r="126" spans="3:6" s="759" customFormat="1" ht="19.5" customHeight="1" thickBot="1">
      <c r="C126" s="782">
        <v>85</v>
      </c>
      <c r="D126" s="783" t="s">
        <v>396</v>
      </c>
      <c r="E126" s="784">
        <v>0</v>
      </c>
      <c r="F126" s="785" t="s">
        <v>1118</v>
      </c>
    </row>
    <row r="127" spans="3:6">
      <c r="C127" s="500"/>
    </row>
    <row r="128" spans="3:6">
      <c r="C128" s="500"/>
    </row>
    <row r="129" spans="3:3">
      <c r="C129" s="501"/>
    </row>
    <row r="130" spans="3:3">
      <c r="C130" s="501"/>
    </row>
    <row r="131" spans="3:3">
      <c r="C131" s="501"/>
    </row>
    <row r="132" spans="3:3">
      <c r="C132" s="501"/>
    </row>
  </sheetData>
  <sheetProtection algorithmName="SHA-512" hashValue="MsYCI9u0zbDpc2yh1mM+xTehcShgXCGlpj8/JPv8xumCVs/fnPFvo94FbbEZxg+W6w9F9k0HuUHNtSf21x6WnA==" saltValue="ta05HwJDy4Ib7x8mvRh7bA==" spinCount="100000" sheet="1" objects="1" scenarios="1" selectLockedCells="1" selectUnlockedCells="1"/>
  <mergeCells count="12">
    <mergeCell ref="C5:D5"/>
    <mergeCell ref="C115:F115"/>
    <mergeCell ref="C120:F120"/>
    <mergeCell ref="C95:F95"/>
    <mergeCell ref="C106:F106"/>
    <mergeCell ref="C110:F110"/>
    <mergeCell ref="C82:F82"/>
    <mergeCell ref="C9:F9"/>
    <mergeCell ref="C21:F21"/>
    <mergeCell ref="C52:F52"/>
    <mergeCell ref="C62:F62"/>
    <mergeCell ref="C73:F73"/>
  </mergeCells>
  <pageMargins left="0.23622047244094491" right="0.23622047244094491" top="0.74803149606299213" bottom="0.74803149606299213" header="0.31496062992125978" footer="0.31496062992125978"/>
  <pageSetup paperSize="9" scale="75" orientation="landscape"/>
  <headerFooter>
    <oddHeader>&amp;CPL
Załącznik VII</oddHead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U25"/>
  <sheetViews>
    <sheetView showGridLines="0" zoomScale="110" zoomScaleNormal="110" zoomScalePageLayoutView="90" workbookViewId="0">
      <selection activeCell="C33" sqref="C33"/>
    </sheetView>
  </sheetViews>
  <sheetFormatPr defaultColWidth="9" defaultRowHeight="15"/>
  <cols>
    <col min="1" max="1" width="3.85546875" style="21" customWidth="1"/>
    <col min="2" max="2" width="9" style="57" customWidth="1"/>
    <col min="3" max="3" width="9" style="21" customWidth="1"/>
    <col min="4" max="4" width="53" style="21" customWidth="1"/>
    <col min="5" max="6" width="36" style="21" customWidth="1"/>
    <col min="7" max="7" width="45.42578125" style="21" customWidth="1"/>
    <col min="8" max="8" width="9" style="21" customWidth="1"/>
    <col min="9" max="16384" width="9" style="21"/>
  </cols>
  <sheetData>
    <row r="2" spans="2:21" ht="15.75">
      <c r="D2" s="54"/>
    </row>
    <row r="3" spans="2:21" ht="18.75">
      <c r="C3" s="55" t="s">
        <v>27</v>
      </c>
    </row>
    <row r="4" spans="2:21">
      <c r="C4" s="23" t="s">
        <v>1006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2:21" ht="15.75" thickBot="1"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2:21">
      <c r="C7" s="257"/>
      <c r="D7" s="257"/>
      <c r="E7" s="506" t="s">
        <v>107</v>
      </c>
      <c r="F7" s="506" t="s">
        <v>108</v>
      </c>
      <c r="G7" s="506" t="s">
        <v>109</v>
      </c>
    </row>
    <row r="8" spans="2:21" ht="25.5" thickBot="1">
      <c r="C8" s="416"/>
      <c r="D8" s="306"/>
      <c r="E8" s="505" t="s">
        <v>397</v>
      </c>
      <c r="F8" s="747" t="s">
        <v>398</v>
      </c>
      <c r="G8" s="875" t="s">
        <v>399</v>
      </c>
    </row>
    <row r="9" spans="2:21" ht="24" customHeight="1" thickTop="1" thickBot="1">
      <c r="C9" s="441"/>
      <c r="D9" s="441"/>
      <c r="E9" s="507" t="s">
        <v>400</v>
      </c>
      <c r="F9" s="507" t="s">
        <v>400</v>
      </c>
      <c r="G9" s="840"/>
    </row>
    <row r="10" spans="2:21" ht="24.75" customHeight="1" thickBot="1">
      <c r="B10" s="57">
        <v>0</v>
      </c>
      <c r="C10" s="837" t="s">
        <v>401</v>
      </c>
      <c r="D10" s="872"/>
      <c r="E10" s="872"/>
      <c r="F10" s="872"/>
      <c r="G10" s="872"/>
    </row>
    <row r="11" spans="2:21" s="744" customFormat="1" ht="18" customHeight="1">
      <c r="B11" s="57">
        <f>B10+1</f>
        <v>1</v>
      </c>
      <c r="C11" s="755">
        <f>B11</f>
        <v>1</v>
      </c>
      <c r="D11" s="756" t="s">
        <v>1151</v>
      </c>
      <c r="E11" s="786">
        <v>38235</v>
      </c>
      <c r="F11" s="786">
        <v>24170</v>
      </c>
      <c r="G11" s="869" t="s">
        <v>1298</v>
      </c>
    </row>
    <row r="12" spans="2:21" s="744" customFormat="1" ht="18" customHeight="1" thickBot="1">
      <c r="B12" s="57"/>
      <c r="C12" s="755">
        <v>2</v>
      </c>
      <c r="D12" s="756" t="s">
        <v>1293</v>
      </c>
      <c r="E12" s="786">
        <v>89119</v>
      </c>
      <c r="F12" s="786">
        <v>1611</v>
      </c>
      <c r="G12" s="870"/>
    </row>
    <row r="13" spans="2:21" ht="16.149999999999999" customHeight="1" thickBot="1">
      <c r="B13" s="57">
        <v>0</v>
      </c>
      <c r="C13" s="873" t="s">
        <v>402</v>
      </c>
      <c r="D13" s="874"/>
      <c r="E13" s="874"/>
      <c r="F13" s="874"/>
      <c r="G13" s="874"/>
    </row>
    <row r="14" spans="2:21" s="744" customFormat="1" ht="20.45" customHeight="1">
      <c r="B14" s="57">
        <f>B13+1</f>
        <v>1</v>
      </c>
      <c r="C14" s="755">
        <f>B14</f>
        <v>1</v>
      </c>
      <c r="D14" s="756" t="s">
        <v>1162</v>
      </c>
      <c r="E14" s="786">
        <v>385425</v>
      </c>
      <c r="F14" s="786">
        <v>385424</v>
      </c>
      <c r="G14" s="869" t="s">
        <v>1300</v>
      </c>
    </row>
    <row r="15" spans="2:21" s="744" customFormat="1" ht="20.45" customHeight="1" thickBot="1">
      <c r="B15" s="57"/>
      <c r="C15" s="787" t="s">
        <v>1307</v>
      </c>
      <c r="D15" s="788" t="s">
        <v>1294</v>
      </c>
      <c r="E15" s="789" t="s">
        <v>1135</v>
      </c>
      <c r="F15" s="789">
        <v>280941</v>
      </c>
      <c r="G15" s="871"/>
    </row>
    <row r="16" spans="2:21" ht="16.149999999999999" customHeight="1" thickBot="1">
      <c r="B16" s="57">
        <v>0</v>
      </c>
      <c r="C16" s="873" t="s">
        <v>403</v>
      </c>
      <c r="D16" s="874"/>
      <c r="E16" s="874"/>
      <c r="F16" s="874"/>
      <c r="G16" s="874"/>
    </row>
    <row r="17" spans="2:7" s="744" customFormat="1">
      <c r="B17" s="57">
        <f>B16+1</f>
        <v>1</v>
      </c>
      <c r="C17" s="755">
        <f>B17</f>
        <v>1</v>
      </c>
      <c r="D17" s="756" t="s">
        <v>1301</v>
      </c>
      <c r="E17" s="786">
        <v>455625</v>
      </c>
      <c r="F17" s="786">
        <v>455625</v>
      </c>
      <c r="G17" s="869" t="s">
        <v>1299</v>
      </c>
    </row>
    <row r="18" spans="2:7" s="744" customFormat="1">
      <c r="B18" s="57"/>
      <c r="C18" s="755">
        <v>2</v>
      </c>
      <c r="D18" s="756" t="s">
        <v>1302</v>
      </c>
      <c r="E18" s="786">
        <v>383187</v>
      </c>
      <c r="F18" s="786">
        <v>409766</v>
      </c>
      <c r="G18" s="870"/>
    </row>
    <row r="19" spans="2:7" s="744" customFormat="1">
      <c r="B19" s="57"/>
      <c r="C19" s="755" t="s">
        <v>406</v>
      </c>
      <c r="D19" s="790" t="s">
        <v>1295</v>
      </c>
      <c r="E19" s="786">
        <v>225511</v>
      </c>
      <c r="F19" s="786">
        <v>304517</v>
      </c>
      <c r="G19" s="870"/>
    </row>
    <row r="20" spans="2:7" s="744" customFormat="1">
      <c r="B20" s="57"/>
      <c r="C20" s="755" t="s">
        <v>844</v>
      </c>
      <c r="D20" s="790" t="s">
        <v>1306</v>
      </c>
      <c r="E20" s="786">
        <v>157676</v>
      </c>
      <c r="F20" s="786">
        <v>105249</v>
      </c>
      <c r="G20" s="870"/>
    </row>
    <row r="21" spans="2:7" s="744" customFormat="1">
      <c r="B21" s="57"/>
      <c r="C21" s="755">
        <v>3</v>
      </c>
      <c r="D21" s="756" t="s">
        <v>1303</v>
      </c>
      <c r="E21" s="786">
        <v>9144</v>
      </c>
      <c r="F21" s="786">
        <v>10285</v>
      </c>
      <c r="G21" s="870"/>
    </row>
    <row r="22" spans="2:7" s="744" customFormat="1">
      <c r="B22" s="57"/>
      <c r="C22" s="755">
        <v>4</v>
      </c>
      <c r="D22" s="756" t="s">
        <v>1304</v>
      </c>
      <c r="E22" s="786">
        <v>-92955</v>
      </c>
      <c r="F22" s="786">
        <v>-88471</v>
      </c>
      <c r="G22" s="870"/>
    </row>
    <row r="23" spans="2:7" s="744" customFormat="1">
      <c r="B23" s="57"/>
      <c r="C23" s="791">
        <v>5</v>
      </c>
      <c r="D23" s="792" t="s">
        <v>1305</v>
      </c>
      <c r="E23" s="793">
        <v>41605</v>
      </c>
      <c r="F23" s="786"/>
      <c r="G23" s="870"/>
    </row>
    <row r="24" spans="2:7" s="744" customFormat="1">
      <c r="B24" s="57"/>
      <c r="C24" s="791">
        <v>6</v>
      </c>
      <c r="D24" s="792" t="s">
        <v>1297</v>
      </c>
      <c r="E24" s="793">
        <v>80281</v>
      </c>
      <c r="F24" s="793">
        <v>36188</v>
      </c>
      <c r="G24" s="870"/>
    </row>
    <row r="25" spans="2:7" s="746" customFormat="1" ht="15.75" thickBot="1">
      <c r="C25" s="794"/>
      <c r="D25" s="795" t="s">
        <v>1296</v>
      </c>
      <c r="E25" s="796">
        <f>E17+E18+E21+E22+E23+E24</f>
        <v>876887</v>
      </c>
      <c r="F25" s="796">
        <f>F17+F18+F21+F22+F23+F24</f>
        <v>823393</v>
      </c>
      <c r="G25" s="871"/>
    </row>
  </sheetData>
  <sheetProtection algorithmName="SHA-512" hashValue="tZQvX5wsBtZtW7Fx4Vq5duQszczMvIRvIF8JAYMpEjJee2zfXdYQNd/YE7Jqw3A6z7W7uNwUMLk4Og7YedpnqA==" saltValue="pmc1+e5gH+Qu7lO77mRv6w==" spinCount="100000" sheet="1" objects="1" scenarios="1" selectLockedCells="1" selectUnlockedCells="1"/>
  <mergeCells count="7">
    <mergeCell ref="G17:G25"/>
    <mergeCell ref="C10:G10"/>
    <mergeCell ref="C13:G13"/>
    <mergeCell ref="C16:G16"/>
    <mergeCell ref="G8:G9"/>
    <mergeCell ref="G11:G12"/>
    <mergeCell ref="G14:G15"/>
  </mergeCells>
  <pageMargins left="0.7" right="0.7" top="0.75" bottom="0.75" header="0.3" footer="0.3"/>
  <pageSetup paperSize="9" scale="68" orientation="landscape" r:id="rId1"/>
  <headerFooter>
    <oddHeader>&amp;CPL
Załącznik VII</oddHead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AD54"/>
  <sheetViews>
    <sheetView showGridLines="0" zoomScaleNormal="100" zoomScalePageLayoutView="90" workbookViewId="0">
      <selection activeCell="C33" sqref="C33"/>
    </sheetView>
  </sheetViews>
  <sheetFormatPr defaultColWidth="9" defaultRowHeight="15"/>
  <cols>
    <col min="1" max="1" width="9" style="679"/>
    <col min="2" max="2" width="9" style="681"/>
    <col min="3" max="3" width="96.7109375" style="679" customWidth="1"/>
    <col min="4" max="30" width="18.5703125" style="680" customWidth="1"/>
    <col min="31" max="16384" width="9" style="679"/>
  </cols>
  <sheetData>
    <row r="2" spans="2:30" ht="18" customHeight="1">
      <c r="B2" s="678" t="s">
        <v>29</v>
      </c>
    </row>
    <row r="4" spans="2:30" ht="24" customHeight="1">
      <c r="D4" s="682" t="s">
        <v>1206</v>
      </c>
      <c r="E4" s="682" t="s">
        <v>1207</v>
      </c>
      <c r="F4" s="682" t="s">
        <v>1208</v>
      </c>
      <c r="G4" s="682" t="s">
        <v>1209</v>
      </c>
      <c r="H4" s="682" t="s">
        <v>1210</v>
      </c>
      <c r="I4" s="682" t="s">
        <v>1211</v>
      </c>
      <c r="J4" s="682" t="s">
        <v>1212</v>
      </c>
      <c r="K4" s="682" t="s">
        <v>1213</v>
      </c>
      <c r="L4" s="682" t="s">
        <v>1214</v>
      </c>
      <c r="M4" s="682" t="s">
        <v>1215</v>
      </c>
      <c r="N4" s="682" t="s">
        <v>1216</v>
      </c>
      <c r="O4" s="682" t="s">
        <v>1217</v>
      </c>
      <c r="P4" s="682" t="s">
        <v>1218</v>
      </c>
      <c r="Q4" s="682" t="s">
        <v>1219</v>
      </c>
      <c r="R4" s="682" t="s">
        <v>1220</v>
      </c>
      <c r="S4" s="682" t="s">
        <v>1221</v>
      </c>
      <c r="T4" s="682" t="s">
        <v>1222</v>
      </c>
      <c r="U4" s="682" t="s">
        <v>1223</v>
      </c>
      <c r="V4" s="682" t="s">
        <v>1224</v>
      </c>
      <c r="W4" s="682" t="s">
        <v>1225</v>
      </c>
      <c r="X4" s="682" t="s">
        <v>1226</v>
      </c>
      <c r="Y4" s="682" t="s">
        <v>1227</v>
      </c>
      <c r="Z4" s="682" t="s">
        <v>1228</v>
      </c>
      <c r="AA4" s="682" t="s">
        <v>1229</v>
      </c>
      <c r="AB4" s="682" t="s">
        <v>1230</v>
      </c>
      <c r="AC4" s="682" t="s">
        <v>1231</v>
      </c>
      <c r="AD4" s="682" t="s">
        <v>1232</v>
      </c>
    </row>
    <row r="5" spans="2:30" ht="18" customHeight="1" thickBot="1">
      <c r="B5" s="683"/>
      <c r="C5" s="683"/>
      <c r="D5" s="683" t="s">
        <v>107</v>
      </c>
      <c r="E5" s="683" t="s">
        <v>108</v>
      </c>
      <c r="F5" s="683" t="s">
        <v>109</v>
      </c>
      <c r="G5" s="683" t="s">
        <v>145</v>
      </c>
      <c r="H5" s="683" t="s">
        <v>146</v>
      </c>
      <c r="I5" s="683" t="s">
        <v>212</v>
      </c>
      <c r="J5" s="683" t="s">
        <v>213</v>
      </c>
      <c r="K5" s="683" t="s">
        <v>238</v>
      </c>
      <c r="L5" s="683" t="s">
        <v>456</v>
      </c>
      <c r="M5" s="683" t="s">
        <v>457</v>
      </c>
      <c r="N5" s="683" t="s">
        <v>458</v>
      </c>
      <c r="O5" s="683" t="s">
        <v>459</v>
      </c>
      <c r="P5" s="683" t="s">
        <v>460</v>
      </c>
      <c r="Q5" s="683" t="s">
        <v>663</v>
      </c>
      <c r="R5" s="683" t="s">
        <v>664</v>
      </c>
      <c r="S5" s="683" t="s">
        <v>827</v>
      </c>
      <c r="T5" s="683" t="s">
        <v>1233</v>
      </c>
      <c r="U5" s="683" t="s">
        <v>1234</v>
      </c>
      <c r="V5" s="683" t="s">
        <v>1235</v>
      </c>
      <c r="W5" s="683" t="s">
        <v>1236</v>
      </c>
      <c r="X5" s="683" t="s">
        <v>1237</v>
      </c>
      <c r="Y5" s="683" t="s">
        <v>969</v>
      </c>
      <c r="Z5" s="683" t="s">
        <v>1238</v>
      </c>
      <c r="AA5" s="683" t="s">
        <v>1239</v>
      </c>
      <c r="AB5" s="683" t="s">
        <v>1240</v>
      </c>
      <c r="AC5" s="683" t="s">
        <v>1241</v>
      </c>
      <c r="AD5" s="683" t="s">
        <v>1242</v>
      </c>
    </row>
    <row r="6" spans="2:30">
      <c r="B6" s="684">
        <v>1</v>
      </c>
      <c r="C6" s="685" t="s">
        <v>404</v>
      </c>
      <c r="D6" s="495" t="s">
        <v>1243</v>
      </c>
      <c r="E6" s="495" t="s">
        <v>1243</v>
      </c>
      <c r="F6" s="495" t="s">
        <v>1243</v>
      </c>
      <c r="G6" s="495" t="s">
        <v>1243</v>
      </c>
      <c r="H6" s="495" t="s">
        <v>1243</v>
      </c>
      <c r="I6" s="495" t="s">
        <v>1243</v>
      </c>
      <c r="J6" s="495" t="s">
        <v>1243</v>
      </c>
      <c r="K6" s="495" t="s">
        <v>1243</v>
      </c>
      <c r="L6" s="495" t="s">
        <v>1243</v>
      </c>
      <c r="M6" s="495" t="s">
        <v>1243</v>
      </c>
      <c r="N6" s="495" t="s">
        <v>1243</v>
      </c>
      <c r="O6" s="495" t="s">
        <v>1243</v>
      </c>
      <c r="P6" s="495" t="s">
        <v>1243</v>
      </c>
      <c r="Q6" s="495" t="s">
        <v>1243</v>
      </c>
      <c r="R6" s="495" t="s">
        <v>1243</v>
      </c>
      <c r="S6" s="495" t="s">
        <v>1243</v>
      </c>
      <c r="T6" s="495" t="s">
        <v>1243</v>
      </c>
      <c r="U6" s="495" t="s">
        <v>1243</v>
      </c>
      <c r="V6" s="495" t="s">
        <v>1243</v>
      </c>
      <c r="W6" s="495" t="s">
        <v>1243</v>
      </c>
      <c r="X6" s="495" t="s">
        <v>1243</v>
      </c>
      <c r="Y6" s="495" t="s">
        <v>1243</v>
      </c>
      <c r="Z6" s="495" t="s">
        <v>1243</v>
      </c>
      <c r="AA6" s="495" t="s">
        <v>1243</v>
      </c>
      <c r="AB6" s="495" t="s">
        <v>1243</v>
      </c>
      <c r="AC6" s="495" t="s">
        <v>1243</v>
      </c>
      <c r="AD6" s="495" t="s">
        <v>1243</v>
      </c>
    </row>
    <row r="7" spans="2:30">
      <c r="B7" s="686">
        <v>2</v>
      </c>
      <c r="C7" s="687" t="s">
        <v>405</v>
      </c>
      <c r="D7" s="496" t="s">
        <v>1244</v>
      </c>
      <c r="E7" s="496" t="s">
        <v>1244</v>
      </c>
      <c r="F7" s="496" t="s">
        <v>1244</v>
      </c>
      <c r="G7" s="496" t="s">
        <v>1244</v>
      </c>
      <c r="H7" s="496" t="s">
        <v>1244</v>
      </c>
      <c r="I7" s="496" t="s">
        <v>1244</v>
      </c>
      <c r="J7" s="496" t="s">
        <v>1244</v>
      </c>
      <c r="K7" s="496" t="s">
        <v>1244</v>
      </c>
      <c r="L7" s="496" t="s">
        <v>1244</v>
      </c>
      <c r="M7" s="496" t="s">
        <v>1244</v>
      </c>
      <c r="N7" s="496" t="s">
        <v>1244</v>
      </c>
      <c r="O7" s="496" t="s">
        <v>1244</v>
      </c>
      <c r="P7" s="496" t="s">
        <v>1244</v>
      </c>
      <c r="Q7" s="496" t="s">
        <v>1244</v>
      </c>
      <c r="R7" s="496" t="s">
        <v>1244</v>
      </c>
      <c r="S7" s="496" t="s">
        <v>1244</v>
      </c>
      <c r="T7" s="496" t="s">
        <v>1244</v>
      </c>
      <c r="U7" s="496" t="s">
        <v>1244</v>
      </c>
      <c r="V7" s="496" t="s">
        <v>1244</v>
      </c>
      <c r="W7" s="496" t="s">
        <v>1244</v>
      </c>
      <c r="X7" s="496" t="s">
        <v>1244</v>
      </c>
      <c r="Y7" s="496" t="s">
        <v>1244</v>
      </c>
      <c r="Z7" s="496" t="s">
        <v>1244</v>
      </c>
      <c r="AA7" s="496" t="s">
        <v>1244</v>
      </c>
      <c r="AB7" s="496" t="s">
        <v>1244</v>
      </c>
      <c r="AC7" s="496" t="s">
        <v>1244</v>
      </c>
      <c r="AD7" s="496" t="s">
        <v>1244</v>
      </c>
    </row>
    <row r="8" spans="2:30">
      <c r="B8" s="686" t="s">
        <v>406</v>
      </c>
      <c r="C8" s="687" t="s">
        <v>407</v>
      </c>
      <c r="D8" s="496" t="s">
        <v>1245</v>
      </c>
      <c r="E8" s="496" t="s">
        <v>1245</v>
      </c>
      <c r="F8" s="496" t="s">
        <v>1245</v>
      </c>
      <c r="G8" s="496" t="s">
        <v>1245</v>
      </c>
      <c r="H8" s="496" t="s">
        <v>1245</v>
      </c>
      <c r="I8" s="496" t="s">
        <v>1245</v>
      </c>
      <c r="J8" s="496" t="s">
        <v>1245</v>
      </c>
      <c r="K8" s="496" t="s">
        <v>1245</v>
      </c>
      <c r="L8" s="496" t="s">
        <v>1245</v>
      </c>
      <c r="M8" s="496" t="s">
        <v>1245</v>
      </c>
      <c r="N8" s="496" t="s">
        <v>1245</v>
      </c>
      <c r="O8" s="496" t="s">
        <v>1245</v>
      </c>
      <c r="P8" s="496" t="s">
        <v>1245</v>
      </c>
      <c r="Q8" s="496" t="s">
        <v>1245</v>
      </c>
      <c r="R8" s="496" t="s">
        <v>1245</v>
      </c>
      <c r="S8" s="496" t="s">
        <v>1245</v>
      </c>
      <c r="T8" s="496" t="s">
        <v>1245</v>
      </c>
      <c r="U8" s="496" t="s">
        <v>1245</v>
      </c>
      <c r="V8" s="496" t="s">
        <v>1245</v>
      </c>
      <c r="W8" s="496" t="s">
        <v>1245</v>
      </c>
      <c r="X8" s="496" t="s">
        <v>1245</v>
      </c>
      <c r="Y8" s="496" t="s">
        <v>1245</v>
      </c>
      <c r="Z8" s="496" t="s">
        <v>1245</v>
      </c>
      <c r="AA8" s="496" t="s">
        <v>1245</v>
      </c>
      <c r="AB8" s="496" t="s">
        <v>1245</v>
      </c>
      <c r="AC8" s="496" t="s">
        <v>1245</v>
      </c>
      <c r="AD8" s="496" t="s">
        <v>1245</v>
      </c>
    </row>
    <row r="9" spans="2:30">
      <c r="B9" s="686">
        <v>3</v>
      </c>
      <c r="C9" s="687" t="s">
        <v>408</v>
      </c>
      <c r="D9" s="496" t="s">
        <v>1246</v>
      </c>
      <c r="E9" s="496" t="s">
        <v>1246</v>
      </c>
      <c r="F9" s="496" t="s">
        <v>1246</v>
      </c>
      <c r="G9" s="496" t="s">
        <v>1246</v>
      </c>
      <c r="H9" s="496" t="s">
        <v>1246</v>
      </c>
      <c r="I9" s="496" t="s">
        <v>1246</v>
      </c>
      <c r="J9" s="496" t="s">
        <v>1246</v>
      </c>
      <c r="K9" s="496" t="s">
        <v>1246</v>
      </c>
      <c r="L9" s="496" t="s">
        <v>1246</v>
      </c>
      <c r="M9" s="496" t="s">
        <v>1246</v>
      </c>
      <c r="N9" s="496" t="s">
        <v>1246</v>
      </c>
      <c r="O9" s="496" t="s">
        <v>1246</v>
      </c>
      <c r="P9" s="496" t="s">
        <v>1246</v>
      </c>
      <c r="Q9" s="496" t="s">
        <v>1246</v>
      </c>
      <c r="R9" s="496" t="s">
        <v>1246</v>
      </c>
      <c r="S9" s="496" t="s">
        <v>1246</v>
      </c>
      <c r="T9" s="496" t="s">
        <v>1246</v>
      </c>
      <c r="U9" s="496" t="s">
        <v>1246</v>
      </c>
      <c r="V9" s="496" t="s">
        <v>1246</v>
      </c>
      <c r="W9" s="496" t="s">
        <v>1246</v>
      </c>
      <c r="X9" s="496" t="s">
        <v>1246</v>
      </c>
      <c r="Y9" s="496" t="s">
        <v>1246</v>
      </c>
      <c r="Z9" s="496" t="s">
        <v>1246</v>
      </c>
      <c r="AA9" s="496" t="s">
        <v>1246</v>
      </c>
      <c r="AB9" s="496" t="s">
        <v>1246</v>
      </c>
      <c r="AC9" s="496" t="s">
        <v>1246</v>
      </c>
      <c r="AD9" s="496" t="s">
        <v>1246</v>
      </c>
    </row>
    <row r="10" spans="2:30" ht="15.75" thickBot="1">
      <c r="B10" s="688" t="s">
        <v>409</v>
      </c>
      <c r="C10" s="689" t="s">
        <v>410</v>
      </c>
      <c r="D10" s="498" t="s">
        <v>1247</v>
      </c>
      <c r="E10" s="498" t="s">
        <v>1247</v>
      </c>
      <c r="F10" s="498" t="s">
        <v>1247</v>
      </c>
      <c r="G10" s="498" t="s">
        <v>1247</v>
      </c>
      <c r="H10" s="498" t="s">
        <v>1247</v>
      </c>
      <c r="I10" s="498" t="s">
        <v>1247</v>
      </c>
      <c r="J10" s="498" t="s">
        <v>1247</v>
      </c>
      <c r="K10" s="498" t="s">
        <v>1247</v>
      </c>
      <c r="L10" s="498" t="s">
        <v>1247</v>
      </c>
      <c r="M10" s="498" t="s">
        <v>1247</v>
      </c>
      <c r="N10" s="498" t="s">
        <v>1247</v>
      </c>
      <c r="O10" s="498" t="s">
        <v>1247</v>
      </c>
      <c r="P10" s="498" t="s">
        <v>1247</v>
      </c>
      <c r="Q10" s="498" t="s">
        <v>1247</v>
      </c>
      <c r="R10" s="498" t="s">
        <v>1247</v>
      </c>
      <c r="S10" s="498" t="s">
        <v>1247</v>
      </c>
      <c r="T10" s="498" t="s">
        <v>1247</v>
      </c>
      <c r="U10" s="498" t="s">
        <v>1247</v>
      </c>
      <c r="V10" s="498" t="s">
        <v>1247</v>
      </c>
      <c r="W10" s="498" t="s">
        <v>1247</v>
      </c>
      <c r="X10" s="498" t="s">
        <v>1247</v>
      </c>
      <c r="Y10" s="498" t="s">
        <v>1247</v>
      </c>
      <c r="Z10" s="498" t="s">
        <v>1247</v>
      </c>
      <c r="AA10" s="498" t="s">
        <v>1247</v>
      </c>
      <c r="AB10" s="498" t="s">
        <v>1247</v>
      </c>
      <c r="AC10" s="498" t="s">
        <v>1247</v>
      </c>
      <c r="AD10" s="498" t="s">
        <v>1247</v>
      </c>
    </row>
    <row r="11" spans="2:30" ht="18.75" customHeight="1" thickBot="1">
      <c r="B11" s="690"/>
      <c r="C11" s="691" t="s">
        <v>411</v>
      </c>
      <c r="D11" s="692"/>
      <c r="E11" s="692"/>
      <c r="F11" s="692"/>
      <c r="G11" s="692"/>
      <c r="H11" s="692"/>
      <c r="I11" s="692"/>
      <c r="J11" s="692"/>
      <c r="K11" s="692"/>
      <c r="L11" s="692"/>
      <c r="M11" s="692"/>
      <c r="N11" s="692"/>
      <c r="O11" s="692"/>
      <c r="P11" s="692"/>
      <c r="Q11" s="692"/>
      <c r="R11" s="692"/>
      <c r="S11" s="692"/>
      <c r="T11" s="692"/>
      <c r="U11" s="692"/>
      <c r="V11" s="692"/>
      <c r="W11" s="692"/>
      <c r="X11" s="692"/>
      <c r="Y11" s="692"/>
      <c r="Z11" s="692"/>
      <c r="AA11" s="692"/>
      <c r="AB11" s="692"/>
      <c r="AC11" s="692"/>
      <c r="AD11" s="692"/>
    </row>
    <row r="12" spans="2:30">
      <c r="B12" s="684">
        <v>4</v>
      </c>
      <c r="C12" s="685" t="s">
        <v>412</v>
      </c>
      <c r="D12" s="495" t="s">
        <v>1248</v>
      </c>
      <c r="E12" s="495" t="s">
        <v>1248</v>
      </c>
      <c r="F12" s="495" t="s">
        <v>1248</v>
      </c>
      <c r="G12" s="495" t="s">
        <v>1248</v>
      </c>
      <c r="H12" s="495" t="s">
        <v>1248</v>
      </c>
      <c r="I12" s="495" t="s">
        <v>1248</v>
      </c>
      <c r="J12" s="495" t="s">
        <v>1248</v>
      </c>
      <c r="K12" s="495" t="s">
        <v>1248</v>
      </c>
      <c r="L12" s="495" t="s">
        <v>1248</v>
      </c>
      <c r="M12" s="495" t="s">
        <v>1248</v>
      </c>
      <c r="N12" s="495" t="s">
        <v>1248</v>
      </c>
      <c r="O12" s="495" t="s">
        <v>1248</v>
      </c>
      <c r="P12" s="495" t="s">
        <v>1248</v>
      </c>
      <c r="Q12" s="495" t="s">
        <v>1248</v>
      </c>
      <c r="R12" s="495" t="s">
        <v>1248</v>
      </c>
      <c r="S12" s="495" t="s">
        <v>1248</v>
      </c>
      <c r="T12" s="495" t="s">
        <v>1248</v>
      </c>
      <c r="U12" s="495" t="s">
        <v>1248</v>
      </c>
      <c r="V12" s="495" t="s">
        <v>1248</v>
      </c>
      <c r="W12" s="495" t="s">
        <v>1248</v>
      </c>
      <c r="X12" s="495" t="s">
        <v>1248</v>
      </c>
      <c r="Y12" s="495" t="s">
        <v>1248</v>
      </c>
      <c r="Z12" s="495" t="s">
        <v>1248</v>
      </c>
      <c r="AA12" s="495" t="s">
        <v>1248</v>
      </c>
      <c r="AB12" s="495" t="s">
        <v>1248</v>
      </c>
      <c r="AC12" s="495" t="s">
        <v>1248</v>
      </c>
      <c r="AD12" s="495" t="s">
        <v>1248</v>
      </c>
    </row>
    <row r="13" spans="2:30">
      <c r="B13" s="686">
        <v>5</v>
      </c>
      <c r="C13" s="687" t="s">
        <v>413</v>
      </c>
      <c r="D13" s="496" t="s">
        <v>1248</v>
      </c>
      <c r="E13" s="496" t="s">
        <v>1248</v>
      </c>
      <c r="F13" s="496" t="s">
        <v>1248</v>
      </c>
      <c r="G13" s="496" t="s">
        <v>1248</v>
      </c>
      <c r="H13" s="496" t="s">
        <v>1248</v>
      </c>
      <c r="I13" s="496" t="s">
        <v>1248</v>
      </c>
      <c r="J13" s="496" t="s">
        <v>1248</v>
      </c>
      <c r="K13" s="496" t="s">
        <v>1248</v>
      </c>
      <c r="L13" s="496" t="s">
        <v>1248</v>
      </c>
      <c r="M13" s="496" t="s">
        <v>1248</v>
      </c>
      <c r="N13" s="496" t="s">
        <v>1248</v>
      </c>
      <c r="O13" s="496" t="s">
        <v>1248</v>
      </c>
      <c r="P13" s="496" t="s">
        <v>1248</v>
      </c>
      <c r="Q13" s="496" t="s">
        <v>1248</v>
      </c>
      <c r="R13" s="496" t="s">
        <v>1248</v>
      </c>
      <c r="S13" s="496" t="s">
        <v>1248</v>
      </c>
      <c r="T13" s="496" t="s">
        <v>1248</v>
      </c>
      <c r="U13" s="496" t="s">
        <v>1248</v>
      </c>
      <c r="V13" s="496" t="s">
        <v>1248</v>
      </c>
      <c r="W13" s="496" t="s">
        <v>1248</v>
      </c>
      <c r="X13" s="496" t="s">
        <v>1248</v>
      </c>
      <c r="Y13" s="496" t="s">
        <v>1248</v>
      </c>
      <c r="Z13" s="496" t="s">
        <v>1248</v>
      </c>
      <c r="AA13" s="496" t="s">
        <v>1248</v>
      </c>
      <c r="AB13" s="496" t="s">
        <v>1248</v>
      </c>
      <c r="AC13" s="496" t="s">
        <v>1248</v>
      </c>
      <c r="AD13" s="496" t="s">
        <v>1248</v>
      </c>
    </row>
    <row r="14" spans="2:30">
      <c r="B14" s="686">
        <v>6</v>
      </c>
      <c r="C14" s="687" t="s">
        <v>414</v>
      </c>
      <c r="D14" s="496" t="s">
        <v>1249</v>
      </c>
      <c r="E14" s="496" t="s">
        <v>1249</v>
      </c>
      <c r="F14" s="496" t="s">
        <v>1249</v>
      </c>
      <c r="G14" s="496" t="s">
        <v>1249</v>
      </c>
      <c r="H14" s="496" t="s">
        <v>1249</v>
      </c>
      <c r="I14" s="496" t="s">
        <v>1249</v>
      </c>
      <c r="J14" s="496" t="s">
        <v>1249</v>
      </c>
      <c r="K14" s="496" t="s">
        <v>1249</v>
      </c>
      <c r="L14" s="496" t="s">
        <v>1249</v>
      </c>
      <c r="M14" s="496" t="s">
        <v>1249</v>
      </c>
      <c r="N14" s="496" t="s">
        <v>1249</v>
      </c>
      <c r="O14" s="496" t="s">
        <v>1249</v>
      </c>
      <c r="P14" s="496" t="s">
        <v>1249</v>
      </c>
      <c r="Q14" s="496" t="s">
        <v>1249</v>
      </c>
      <c r="R14" s="496" t="s">
        <v>1249</v>
      </c>
      <c r="S14" s="496" t="s">
        <v>1249</v>
      </c>
      <c r="T14" s="496" t="s">
        <v>1249</v>
      </c>
      <c r="U14" s="496" t="s">
        <v>1249</v>
      </c>
      <c r="V14" s="496" t="s">
        <v>1249</v>
      </c>
      <c r="W14" s="496" t="s">
        <v>1249</v>
      </c>
      <c r="X14" s="496" t="s">
        <v>1249</v>
      </c>
      <c r="Y14" s="496" t="s">
        <v>1249</v>
      </c>
      <c r="Z14" s="496" t="s">
        <v>1249</v>
      </c>
      <c r="AA14" s="496" t="s">
        <v>1249</v>
      </c>
      <c r="AB14" s="496" t="s">
        <v>1249</v>
      </c>
      <c r="AC14" s="496" t="s">
        <v>1249</v>
      </c>
      <c r="AD14" s="496" t="s">
        <v>1249</v>
      </c>
    </row>
    <row r="15" spans="2:30">
      <c r="B15" s="686">
        <v>7</v>
      </c>
      <c r="C15" s="687" t="s">
        <v>415</v>
      </c>
      <c r="D15" s="496" t="s">
        <v>1250</v>
      </c>
      <c r="E15" s="496" t="s">
        <v>1250</v>
      </c>
      <c r="F15" s="496" t="s">
        <v>1250</v>
      </c>
      <c r="G15" s="496" t="s">
        <v>1250</v>
      </c>
      <c r="H15" s="496" t="s">
        <v>1250</v>
      </c>
      <c r="I15" s="496" t="s">
        <v>1250</v>
      </c>
      <c r="J15" s="496" t="s">
        <v>1250</v>
      </c>
      <c r="K15" s="496" t="s">
        <v>1250</v>
      </c>
      <c r="L15" s="496" t="s">
        <v>1250</v>
      </c>
      <c r="M15" s="496" t="s">
        <v>1250</v>
      </c>
      <c r="N15" s="496" t="s">
        <v>1250</v>
      </c>
      <c r="O15" s="496" t="s">
        <v>1250</v>
      </c>
      <c r="P15" s="496" t="s">
        <v>1250</v>
      </c>
      <c r="Q15" s="496" t="s">
        <v>1250</v>
      </c>
      <c r="R15" s="496" t="s">
        <v>1250</v>
      </c>
      <c r="S15" s="496" t="s">
        <v>1250</v>
      </c>
      <c r="T15" s="496" t="s">
        <v>1250</v>
      </c>
      <c r="U15" s="496" t="s">
        <v>1250</v>
      </c>
      <c r="V15" s="496" t="s">
        <v>1250</v>
      </c>
      <c r="W15" s="496" t="s">
        <v>1250</v>
      </c>
      <c r="X15" s="496" t="s">
        <v>1250</v>
      </c>
      <c r="Y15" s="496" t="s">
        <v>1250</v>
      </c>
      <c r="Z15" s="496" t="s">
        <v>1250</v>
      </c>
      <c r="AA15" s="496" t="s">
        <v>1250</v>
      </c>
      <c r="AB15" s="496" t="s">
        <v>1250</v>
      </c>
      <c r="AC15" s="496" t="s">
        <v>1250</v>
      </c>
      <c r="AD15" s="496" t="s">
        <v>1250</v>
      </c>
    </row>
    <row r="16" spans="2:30">
      <c r="B16" s="686">
        <v>8</v>
      </c>
      <c r="C16" s="687" t="s">
        <v>416</v>
      </c>
      <c r="D16" s="693">
        <v>2</v>
      </c>
      <c r="E16" s="693">
        <v>12</v>
      </c>
      <c r="F16" s="693">
        <v>4</v>
      </c>
      <c r="G16" s="693">
        <v>2</v>
      </c>
      <c r="H16" s="693">
        <v>1.865</v>
      </c>
      <c r="I16" s="693">
        <v>1.5177</v>
      </c>
      <c r="J16" s="693">
        <v>174.32574500000001</v>
      </c>
      <c r="K16" s="693">
        <v>35</v>
      </c>
      <c r="L16" s="693">
        <v>66.623388000000006</v>
      </c>
      <c r="M16" s="693">
        <v>115.461039</v>
      </c>
      <c r="N16" s="693">
        <v>36.275328999999999</v>
      </c>
      <c r="O16" s="693">
        <v>59.008040999999999</v>
      </c>
      <c r="P16" s="693">
        <v>0.140456</v>
      </c>
      <c r="Q16" s="693">
        <v>29.55865</v>
      </c>
      <c r="R16" s="693">
        <v>3.0012E-2</v>
      </c>
      <c r="S16" s="693">
        <v>5.5941169999999998</v>
      </c>
      <c r="T16" s="693">
        <v>29.504144</v>
      </c>
      <c r="U16" s="693">
        <v>46.556601999999998</v>
      </c>
      <c r="V16" s="693">
        <v>34.175156000000001</v>
      </c>
      <c r="W16" s="693">
        <v>9.8352559999999993</v>
      </c>
      <c r="X16" s="693">
        <v>32.759306000000002</v>
      </c>
      <c r="Y16" s="693">
        <v>2.003412</v>
      </c>
      <c r="Z16" s="693">
        <v>6.2026450000000004</v>
      </c>
      <c r="AA16" s="693">
        <v>6.2640849999999997</v>
      </c>
      <c r="AB16" s="693">
        <v>1.3796440000000001</v>
      </c>
      <c r="AC16" s="693">
        <v>2.4449010000000002</v>
      </c>
      <c r="AD16" s="693">
        <v>43.912063000000003</v>
      </c>
    </row>
    <row r="17" spans="2:30">
      <c r="B17" s="686">
        <v>9</v>
      </c>
      <c r="C17" s="687" t="s">
        <v>1251</v>
      </c>
      <c r="D17" s="694">
        <v>2</v>
      </c>
      <c r="E17" s="694">
        <v>12</v>
      </c>
      <c r="F17" s="694">
        <v>4</v>
      </c>
      <c r="G17" s="694">
        <v>2</v>
      </c>
      <c r="H17" s="694">
        <v>1.865</v>
      </c>
      <c r="I17" s="694">
        <v>1.5177</v>
      </c>
      <c r="J17" s="694">
        <v>74.864076999999995</v>
      </c>
      <c r="K17" s="694">
        <v>35</v>
      </c>
      <c r="L17" s="694">
        <v>66.623388000000006</v>
      </c>
      <c r="M17" s="694">
        <v>115.461039</v>
      </c>
      <c r="N17" s="694">
        <v>14.708211</v>
      </c>
      <c r="O17" s="694">
        <v>24</v>
      </c>
      <c r="P17" s="694">
        <v>5.7126999999999997E-2</v>
      </c>
      <c r="Q17" s="694">
        <v>12.022169</v>
      </c>
      <c r="R17" s="694">
        <v>1.4999999999999999E-2</v>
      </c>
      <c r="S17" s="694">
        <v>2.277523</v>
      </c>
      <c r="T17" s="694">
        <v>12</v>
      </c>
      <c r="U17" s="694">
        <v>18.936457000000001</v>
      </c>
      <c r="V17" s="694">
        <v>13.899041</v>
      </c>
      <c r="W17" s="694">
        <v>4</v>
      </c>
      <c r="X17" s="694">
        <v>13.338701</v>
      </c>
      <c r="Y17" s="694">
        <v>0.83080299999999996</v>
      </c>
      <c r="Z17" s="694">
        <v>2.5335740000000002</v>
      </c>
      <c r="AA17" s="694">
        <v>2.5176639999999999</v>
      </c>
      <c r="AB17" s="694">
        <v>0.55904399999999999</v>
      </c>
      <c r="AC17" s="694">
        <v>0.99872300000000003</v>
      </c>
      <c r="AD17" s="694">
        <v>17.600000000000001</v>
      </c>
    </row>
    <row r="18" spans="2:30">
      <c r="B18" s="686" t="s">
        <v>170</v>
      </c>
      <c r="C18" s="687" t="s">
        <v>417</v>
      </c>
      <c r="D18" s="695">
        <v>1</v>
      </c>
      <c r="E18" s="695">
        <v>1</v>
      </c>
      <c r="F18" s="695">
        <v>1</v>
      </c>
      <c r="G18" s="695">
        <v>1</v>
      </c>
      <c r="H18" s="695">
        <v>1</v>
      </c>
      <c r="I18" s="695">
        <v>1</v>
      </c>
      <c r="J18" s="696">
        <v>2.35</v>
      </c>
      <c r="K18" s="696">
        <v>1</v>
      </c>
      <c r="L18" s="696">
        <v>1</v>
      </c>
      <c r="M18" s="696">
        <v>1</v>
      </c>
      <c r="N18" s="696">
        <v>2.5</v>
      </c>
      <c r="O18" s="696">
        <v>2.5</v>
      </c>
      <c r="P18" s="696">
        <v>2.5</v>
      </c>
      <c r="Q18" s="696">
        <v>2.5</v>
      </c>
      <c r="R18" s="696">
        <v>2.5</v>
      </c>
      <c r="S18" s="696">
        <v>2.5</v>
      </c>
      <c r="T18" s="696">
        <v>2.5</v>
      </c>
      <c r="U18" s="696">
        <v>2.5</v>
      </c>
      <c r="V18" s="696">
        <v>2.5</v>
      </c>
      <c r="W18" s="696">
        <v>2.5</v>
      </c>
      <c r="X18" s="696">
        <v>2.5</v>
      </c>
      <c r="Y18" s="696">
        <v>2.5</v>
      </c>
      <c r="Z18" s="696">
        <v>2.5</v>
      </c>
      <c r="AA18" s="696">
        <v>2.5</v>
      </c>
      <c r="AB18" s="696">
        <v>2.5</v>
      </c>
      <c r="AC18" s="696">
        <v>2.5</v>
      </c>
      <c r="AD18" s="696">
        <v>2.5</v>
      </c>
    </row>
    <row r="19" spans="2:30">
      <c r="B19" s="686" t="s">
        <v>418</v>
      </c>
      <c r="C19" s="687" t="s">
        <v>419</v>
      </c>
      <c r="D19" s="510" t="s">
        <v>1252</v>
      </c>
      <c r="E19" s="510" t="s">
        <v>1252</v>
      </c>
      <c r="F19" s="510" t="s">
        <v>1252</v>
      </c>
      <c r="G19" s="510" t="s">
        <v>1252</v>
      </c>
      <c r="H19" s="510" t="s">
        <v>1252</v>
      </c>
      <c r="I19" s="510" t="s">
        <v>1252</v>
      </c>
      <c r="J19" s="510" t="s">
        <v>1252</v>
      </c>
      <c r="K19" s="510" t="s">
        <v>1252</v>
      </c>
      <c r="L19" s="510" t="s">
        <v>1252</v>
      </c>
      <c r="M19" s="510" t="s">
        <v>1252</v>
      </c>
      <c r="N19" s="510" t="s">
        <v>1252</v>
      </c>
      <c r="O19" s="510" t="s">
        <v>1252</v>
      </c>
      <c r="P19" s="510" t="s">
        <v>1252</v>
      </c>
      <c r="Q19" s="510" t="s">
        <v>1252</v>
      </c>
      <c r="R19" s="510" t="s">
        <v>1252</v>
      </c>
      <c r="S19" s="510" t="s">
        <v>1252</v>
      </c>
      <c r="T19" s="510" t="s">
        <v>1252</v>
      </c>
      <c r="U19" s="510" t="s">
        <v>1252</v>
      </c>
      <c r="V19" s="510" t="s">
        <v>1252</v>
      </c>
      <c r="W19" s="510" t="s">
        <v>1252</v>
      </c>
      <c r="X19" s="510" t="s">
        <v>1252</v>
      </c>
      <c r="Y19" s="510" t="s">
        <v>1252</v>
      </c>
      <c r="Z19" s="510" t="s">
        <v>1252</v>
      </c>
      <c r="AA19" s="510" t="s">
        <v>1252</v>
      </c>
      <c r="AB19" s="510" t="s">
        <v>1252</v>
      </c>
      <c r="AC19" s="510" t="s">
        <v>1252</v>
      </c>
      <c r="AD19" s="510" t="s">
        <v>1252</v>
      </c>
    </row>
    <row r="20" spans="2:30">
      <c r="B20" s="686">
        <v>10</v>
      </c>
      <c r="C20" s="687" t="s">
        <v>420</v>
      </c>
      <c r="D20" s="697" t="s">
        <v>1253</v>
      </c>
      <c r="E20" s="697" t="s">
        <v>1253</v>
      </c>
      <c r="F20" s="697" t="s">
        <v>1253</v>
      </c>
      <c r="G20" s="697" t="s">
        <v>1253</v>
      </c>
      <c r="H20" s="697" t="s">
        <v>1253</v>
      </c>
      <c r="I20" s="697" t="s">
        <v>1253</v>
      </c>
      <c r="J20" s="697" t="s">
        <v>1253</v>
      </c>
      <c r="K20" s="697" t="s">
        <v>1253</v>
      </c>
      <c r="L20" s="697" t="s">
        <v>1253</v>
      </c>
      <c r="M20" s="697" t="s">
        <v>1253</v>
      </c>
      <c r="N20" s="697" t="s">
        <v>1253</v>
      </c>
      <c r="O20" s="697" t="s">
        <v>1253</v>
      </c>
      <c r="P20" s="697" t="s">
        <v>1253</v>
      </c>
      <c r="Q20" s="697" t="s">
        <v>1253</v>
      </c>
      <c r="R20" s="697" t="s">
        <v>1253</v>
      </c>
      <c r="S20" s="697" t="s">
        <v>1253</v>
      </c>
      <c r="T20" s="697" t="s">
        <v>1253</v>
      </c>
      <c r="U20" s="697" t="s">
        <v>1253</v>
      </c>
      <c r="V20" s="697" t="s">
        <v>1253</v>
      </c>
      <c r="W20" s="697" t="s">
        <v>1253</v>
      </c>
      <c r="X20" s="697" t="s">
        <v>1253</v>
      </c>
      <c r="Y20" s="697" t="s">
        <v>1253</v>
      </c>
      <c r="Z20" s="697" t="s">
        <v>1253</v>
      </c>
      <c r="AA20" s="697" t="s">
        <v>1253</v>
      </c>
      <c r="AB20" s="697" t="s">
        <v>1253</v>
      </c>
      <c r="AC20" s="697" t="s">
        <v>1253</v>
      </c>
      <c r="AD20" s="697" t="s">
        <v>1253</v>
      </c>
    </row>
    <row r="21" spans="2:30">
      <c r="B21" s="686">
        <v>11</v>
      </c>
      <c r="C21" s="687" t="s">
        <v>421</v>
      </c>
      <c r="D21" s="698">
        <v>37235</v>
      </c>
      <c r="E21" s="698">
        <v>37235</v>
      </c>
      <c r="F21" s="699">
        <v>37235</v>
      </c>
      <c r="G21" s="699">
        <v>37235</v>
      </c>
      <c r="H21" s="699">
        <v>37235</v>
      </c>
      <c r="I21" s="699">
        <v>37235</v>
      </c>
      <c r="J21" s="699">
        <v>37327</v>
      </c>
      <c r="K21" s="699">
        <v>37958</v>
      </c>
      <c r="L21" s="699">
        <v>40676</v>
      </c>
      <c r="M21" s="699">
        <v>40975</v>
      </c>
      <c r="N21" s="699">
        <v>41705</v>
      </c>
      <c r="O21" s="699">
        <v>42080</v>
      </c>
      <c r="P21" s="699">
        <v>42080</v>
      </c>
      <c r="Q21" s="699">
        <v>42445</v>
      </c>
      <c r="R21" s="699">
        <v>42445</v>
      </c>
      <c r="S21" s="699">
        <v>42468</v>
      </c>
      <c r="T21" s="699">
        <v>42468</v>
      </c>
      <c r="U21" s="699">
        <v>42678</v>
      </c>
      <c r="V21" s="699">
        <v>42744</v>
      </c>
      <c r="W21" s="699">
        <v>42745</v>
      </c>
      <c r="X21" s="699">
        <v>43091</v>
      </c>
      <c r="Y21" s="699">
        <v>43139</v>
      </c>
      <c r="Z21" s="699">
        <v>43280</v>
      </c>
      <c r="AA21" s="699">
        <v>43483</v>
      </c>
      <c r="AB21" s="699">
        <v>43525</v>
      </c>
      <c r="AC21" s="699">
        <v>44014</v>
      </c>
      <c r="AD21" s="699">
        <v>44432</v>
      </c>
    </row>
    <row r="22" spans="2:30">
      <c r="B22" s="686">
        <v>12</v>
      </c>
      <c r="C22" s="687" t="s">
        <v>422</v>
      </c>
      <c r="D22" s="495" t="s">
        <v>1254</v>
      </c>
      <c r="E22" s="495" t="s">
        <v>1254</v>
      </c>
      <c r="F22" s="495" t="s">
        <v>1254</v>
      </c>
      <c r="G22" s="495" t="s">
        <v>1254</v>
      </c>
      <c r="H22" s="495" t="s">
        <v>1254</v>
      </c>
      <c r="I22" s="495" t="s">
        <v>1254</v>
      </c>
      <c r="J22" s="495" t="s">
        <v>1254</v>
      </c>
      <c r="K22" s="495" t="s">
        <v>1254</v>
      </c>
      <c r="L22" s="495" t="s">
        <v>1254</v>
      </c>
      <c r="M22" s="495" t="s">
        <v>1254</v>
      </c>
      <c r="N22" s="495" t="s">
        <v>1254</v>
      </c>
      <c r="O22" s="495" t="s">
        <v>1254</v>
      </c>
      <c r="P22" s="495" t="s">
        <v>1254</v>
      </c>
      <c r="Q22" s="495" t="s">
        <v>1254</v>
      </c>
      <c r="R22" s="495" t="s">
        <v>1254</v>
      </c>
      <c r="S22" s="495" t="s">
        <v>1254</v>
      </c>
      <c r="T22" s="495" t="s">
        <v>1254</v>
      </c>
      <c r="U22" s="495" t="s">
        <v>1254</v>
      </c>
      <c r="V22" s="495" t="s">
        <v>1254</v>
      </c>
      <c r="W22" s="495" t="s">
        <v>1254</v>
      </c>
      <c r="X22" s="495" t="s">
        <v>1254</v>
      </c>
      <c r="Y22" s="495" t="s">
        <v>1254</v>
      </c>
      <c r="Z22" s="495" t="s">
        <v>1254</v>
      </c>
      <c r="AA22" s="495" t="s">
        <v>1254</v>
      </c>
      <c r="AB22" s="495" t="s">
        <v>1254</v>
      </c>
      <c r="AC22" s="495" t="s">
        <v>1254</v>
      </c>
      <c r="AD22" s="495" t="s">
        <v>1254</v>
      </c>
    </row>
    <row r="23" spans="2:30" ht="22.5">
      <c r="B23" s="686">
        <v>13</v>
      </c>
      <c r="C23" s="687" t="s">
        <v>423</v>
      </c>
      <c r="D23" s="700" t="s">
        <v>1255</v>
      </c>
      <c r="E23" s="700" t="s">
        <v>1255</v>
      </c>
      <c r="F23" s="700" t="s">
        <v>1255</v>
      </c>
      <c r="G23" s="700" t="s">
        <v>1255</v>
      </c>
      <c r="H23" s="700" t="s">
        <v>1255</v>
      </c>
      <c r="I23" s="700" t="s">
        <v>1255</v>
      </c>
      <c r="J23" s="700" t="s">
        <v>1255</v>
      </c>
      <c r="K23" s="700" t="s">
        <v>1255</v>
      </c>
      <c r="L23" s="700" t="s">
        <v>1255</v>
      </c>
      <c r="M23" s="700" t="s">
        <v>1255</v>
      </c>
      <c r="N23" s="700" t="s">
        <v>1255</v>
      </c>
      <c r="O23" s="700" t="s">
        <v>1255</v>
      </c>
      <c r="P23" s="700" t="s">
        <v>1255</v>
      </c>
      <c r="Q23" s="700" t="s">
        <v>1255</v>
      </c>
      <c r="R23" s="700" t="s">
        <v>1255</v>
      </c>
      <c r="S23" s="700" t="s">
        <v>1255</v>
      </c>
      <c r="T23" s="700" t="s">
        <v>1255</v>
      </c>
      <c r="U23" s="700" t="s">
        <v>1255</v>
      </c>
      <c r="V23" s="700" t="s">
        <v>1255</v>
      </c>
      <c r="W23" s="700" t="s">
        <v>1255</v>
      </c>
      <c r="X23" s="700" t="s">
        <v>1255</v>
      </c>
      <c r="Y23" s="700" t="s">
        <v>1255</v>
      </c>
      <c r="Z23" s="700" t="s">
        <v>1255</v>
      </c>
      <c r="AA23" s="700" t="s">
        <v>1255</v>
      </c>
      <c r="AB23" s="700" t="s">
        <v>1255</v>
      </c>
      <c r="AC23" s="700" t="s">
        <v>1255</v>
      </c>
      <c r="AD23" s="700" t="s">
        <v>1255</v>
      </c>
    </row>
    <row r="24" spans="2:30">
      <c r="B24" s="686">
        <v>14</v>
      </c>
      <c r="C24" s="687" t="s">
        <v>424</v>
      </c>
      <c r="D24" s="496" t="s">
        <v>1247</v>
      </c>
      <c r="E24" s="496" t="s">
        <v>1247</v>
      </c>
      <c r="F24" s="496" t="s">
        <v>1247</v>
      </c>
      <c r="G24" s="496" t="s">
        <v>1247</v>
      </c>
      <c r="H24" s="496" t="s">
        <v>1247</v>
      </c>
      <c r="I24" s="496" t="s">
        <v>1247</v>
      </c>
      <c r="J24" s="496" t="s">
        <v>1247</v>
      </c>
      <c r="K24" s="496" t="s">
        <v>1247</v>
      </c>
      <c r="L24" s="496" t="s">
        <v>1247</v>
      </c>
      <c r="M24" s="496" t="s">
        <v>1247</v>
      </c>
      <c r="N24" s="496" t="s">
        <v>1247</v>
      </c>
      <c r="O24" s="496" t="s">
        <v>1247</v>
      </c>
      <c r="P24" s="496" t="s">
        <v>1247</v>
      </c>
      <c r="Q24" s="496" t="s">
        <v>1247</v>
      </c>
      <c r="R24" s="496" t="s">
        <v>1247</v>
      </c>
      <c r="S24" s="496" t="s">
        <v>1247</v>
      </c>
      <c r="T24" s="496" t="s">
        <v>1247</v>
      </c>
      <c r="U24" s="496" t="s">
        <v>1247</v>
      </c>
      <c r="V24" s="496" t="s">
        <v>1247</v>
      </c>
      <c r="W24" s="496" t="s">
        <v>1247</v>
      </c>
      <c r="X24" s="496" t="s">
        <v>1247</v>
      </c>
      <c r="Y24" s="496" t="s">
        <v>1247</v>
      </c>
      <c r="Z24" s="496" t="s">
        <v>1247</v>
      </c>
      <c r="AA24" s="496" t="s">
        <v>1247</v>
      </c>
      <c r="AB24" s="496" t="s">
        <v>1247</v>
      </c>
      <c r="AC24" s="496" t="s">
        <v>1247</v>
      </c>
      <c r="AD24" s="496" t="s">
        <v>1247</v>
      </c>
    </row>
    <row r="25" spans="2:30">
      <c r="B25" s="686">
        <v>15</v>
      </c>
      <c r="C25" s="687" t="s">
        <v>425</v>
      </c>
      <c r="D25" s="496" t="s">
        <v>1247</v>
      </c>
      <c r="E25" s="496" t="s">
        <v>1247</v>
      </c>
      <c r="F25" s="496" t="s">
        <v>1247</v>
      </c>
      <c r="G25" s="496" t="s">
        <v>1247</v>
      </c>
      <c r="H25" s="496" t="s">
        <v>1247</v>
      </c>
      <c r="I25" s="496" t="s">
        <v>1247</v>
      </c>
      <c r="J25" s="496" t="s">
        <v>1247</v>
      </c>
      <c r="K25" s="496" t="s">
        <v>1247</v>
      </c>
      <c r="L25" s="496" t="s">
        <v>1247</v>
      </c>
      <c r="M25" s="496" t="s">
        <v>1247</v>
      </c>
      <c r="N25" s="496" t="s">
        <v>1247</v>
      </c>
      <c r="O25" s="496" t="s">
        <v>1247</v>
      </c>
      <c r="P25" s="496" t="s">
        <v>1247</v>
      </c>
      <c r="Q25" s="496" t="s">
        <v>1247</v>
      </c>
      <c r="R25" s="496" t="s">
        <v>1247</v>
      </c>
      <c r="S25" s="496" t="s">
        <v>1247</v>
      </c>
      <c r="T25" s="496" t="s">
        <v>1247</v>
      </c>
      <c r="U25" s="496" t="s">
        <v>1247</v>
      </c>
      <c r="V25" s="496" t="s">
        <v>1247</v>
      </c>
      <c r="W25" s="496" t="s">
        <v>1247</v>
      </c>
      <c r="X25" s="496" t="s">
        <v>1247</v>
      </c>
      <c r="Y25" s="496" t="s">
        <v>1247</v>
      </c>
      <c r="Z25" s="496" t="s">
        <v>1247</v>
      </c>
      <c r="AA25" s="496" t="s">
        <v>1247</v>
      </c>
      <c r="AB25" s="496" t="s">
        <v>1247</v>
      </c>
      <c r="AC25" s="496" t="s">
        <v>1247</v>
      </c>
      <c r="AD25" s="496" t="s">
        <v>1247</v>
      </c>
    </row>
    <row r="26" spans="2:30" ht="15.75" thickBot="1">
      <c r="B26" s="688">
        <v>16</v>
      </c>
      <c r="C26" s="689" t="s">
        <v>426</v>
      </c>
      <c r="D26" s="498" t="s">
        <v>1247</v>
      </c>
      <c r="E26" s="498" t="s">
        <v>1247</v>
      </c>
      <c r="F26" s="498" t="s">
        <v>1247</v>
      </c>
      <c r="G26" s="498" t="s">
        <v>1247</v>
      </c>
      <c r="H26" s="498" t="s">
        <v>1247</v>
      </c>
      <c r="I26" s="498" t="s">
        <v>1247</v>
      </c>
      <c r="J26" s="498" t="s">
        <v>1247</v>
      </c>
      <c r="K26" s="498" t="s">
        <v>1247</v>
      </c>
      <c r="L26" s="498" t="s">
        <v>1247</v>
      </c>
      <c r="M26" s="498" t="s">
        <v>1247</v>
      </c>
      <c r="N26" s="498" t="s">
        <v>1247</v>
      </c>
      <c r="O26" s="498" t="s">
        <v>1247</v>
      </c>
      <c r="P26" s="498" t="s">
        <v>1247</v>
      </c>
      <c r="Q26" s="498" t="s">
        <v>1247</v>
      </c>
      <c r="R26" s="498" t="s">
        <v>1247</v>
      </c>
      <c r="S26" s="498" t="s">
        <v>1247</v>
      </c>
      <c r="T26" s="498" t="s">
        <v>1247</v>
      </c>
      <c r="U26" s="498" t="s">
        <v>1247</v>
      </c>
      <c r="V26" s="498" t="s">
        <v>1247</v>
      </c>
      <c r="W26" s="498" t="s">
        <v>1247</v>
      </c>
      <c r="X26" s="498" t="s">
        <v>1247</v>
      </c>
      <c r="Y26" s="498" t="s">
        <v>1247</v>
      </c>
      <c r="Z26" s="498" t="s">
        <v>1247</v>
      </c>
      <c r="AA26" s="498" t="s">
        <v>1247</v>
      </c>
      <c r="AB26" s="498" t="s">
        <v>1247</v>
      </c>
      <c r="AC26" s="498" t="s">
        <v>1247</v>
      </c>
      <c r="AD26" s="498" t="s">
        <v>1247</v>
      </c>
    </row>
    <row r="27" spans="2:30" ht="18" customHeight="1" thickBot="1">
      <c r="B27" s="690"/>
      <c r="C27" s="691" t="s">
        <v>427</v>
      </c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2"/>
      <c r="X27" s="692"/>
      <c r="Y27" s="692"/>
      <c r="Z27" s="692"/>
      <c r="AA27" s="692"/>
      <c r="AB27" s="692"/>
      <c r="AC27" s="692"/>
      <c r="AD27" s="692"/>
    </row>
    <row r="28" spans="2:30">
      <c r="B28" s="684">
        <v>17</v>
      </c>
      <c r="C28" s="685" t="s">
        <v>428</v>
      </c>
      <c r="D28" s="495" t="s">
        <v>1256</v>
      </c>
      <c r="E28" s="495" t="s">
        <v>1256</v>
      </c>
      <c r="F28" s="495" t="s">
        <v>1256</v>
      </c>
      <c r="G28" s="495" t="s">
        <v>1256</v>
      </c>
      <c r="H28" s="495" t="s">
        <v>1256</v>
      </c>
      <c r="I28" s="495" t="s">
        <v>1256</v>
      </c>
      <c r="J28" s="495" t="s">
        <v>1256</v>
      </c>
      <c r="K28" s="495" t="s">
        <v>1256</v>
      </c>
      <c r="L28" s="495" t="s">
        <v>1256</v>
      </c>
      <c r="M28" s="495" t="s">
        <v>1256</v>
      </c>
      <c r="N28" s="495" t="s">
        <v>1256</v>
      </c>
      <c r="O28" s="495" t="s">
        <v>1256</v>
      </c>
      <c r="P28" s="495" t="s">
        <v>1256</v>
      </c>
      <c r="Q28" s="495" t="s">
        <v>1256</v>
      </c>
      <c r="R28" s="495" t="s">
        <v>1256</v>
      </c>
      <c r="S28" s="495" t="s">
        <v>1256</v>
      </c>
      <c r="T28" s="495" t="s">
        <v>1256</v>
      </c>
      <c r="U28" s="495" t="s">
        <v>1256</v>
      </c>
      <c r="V28" s="495" t="s">
        <v>1256</v>
      </c>
      <c r="W28" s="495" t="s">
        <v>1256</v>
      </c>
      <c r="X28" s="495" t="s">
        <v>1256</v>
      </c>
      <c r="Y28" s="495" t="s">
        <v>1256</v>
      </c>
      <c r="Z28" s="495" t="s">
        <v>1256</v>
      </c>
      <c r="AA28" s="495" t="s">
        <v>1256</v>
      </c>
      <c r="AB28" s="495" t="s">
        <v>1256</v>
      </c>
      <c r="AC28" s="495" t="s">
        <v>1256</v>
      </c>
      <c r="AD28" s="495" t="s">
        <v>1256</v>
      </c>
    </row>
    <row r="29" spans="2:30">
      <c r="B29" s="686">
        <v>18</v>
      </c>
      <c r="C29" s="687" t="s">
        <v>429</v>
      </c>
      <c r="D29" s="496" t="s">
        <v>1252</v>
      </c>
      <c r="E29" s="496" t="s">
        <v>1252</v>
      </c>
      <c r="F29" s="496" t="s">
        <v>1252</v>
      </c>
      <c r="G29" s="496" t="s">
        <v>1252</v>
      </c>
      <c r="H29" s="496" t="s">
        <v>1252</v>
      </c>
      <c r="I29" s="496" t="s">
        <v>1252</v>
      </c>
      <c r="J29" s="496" t="s">
        <v>1252</v>
      </c>
      <c r="K29" s="496" t="s">
        <v>1252</v>
      </c>
      <c r="L29" s="496" t="s">
        <v>1252</v>
      </c>
      <c r="M29" s="496" t="s">
        <v>1252</v>
      </c>
      <c r="N29" s="496" t="s">
        <v>1252</v>
      </c>
      <c r="O29" s="496" t="s">
        <v>1252</v>
      </c>
      <c r="P29" s="496" t="s">
        <v>1252</v>
      </c>
      <c r="Q29" s="496" t="s">
        <v>1252</v>
      </c>
      <c r="R29" s="496" t="s">
        <v>1252</v>
      </c>
      <c r="S29" s="496" t="s">
        <v>1252</v>
      </c>
      <c r="T29" s="496" t="s">
        <v>1252</v>
      </c>
      <c r="U29" s="496" t="s">
        <v>1252</v>
      </c>
      <c r="V29" s="496" t="s">
        <v>1252</v>
      </c>
      <c r="W29" s="496" t="s">
        <v>1252</v>
      </c>
      <c r="X29" s="496" t="s">
        <v>1252</v>
      </c>
      <c r="Y29" s="496" t="s">
        <v>1252</v>
      </c>
      <c r="Z29" s="496" t="s">
        <v>1252</v>
      </c>
      <c r="AA29" s="496" t="s">
        <v>1252</v>
      </c>
      <c r="AB29" s="496" t="s">
        <v>1252</v>
      </c>
      <c r="AC29" s="496" t="s">
        <v>1252</v>
      </c>
      <c r="AD29" s="496" t="s">
        <v>1252</v>
      </c>
    </row>
    <row r="30" spans="2:30">
      <c r="B30" s="686">
        <v>19</v>
      </c>
      <c r="C30" s="687" t="s">
        <v>430</v>
      </c>
      <c r="D30" s="496" t="s">
        <v>1247</v>
      </c>
      <c r="E30" s="496" t="s">
        <v>1247</v>
      </c>
      <c r="F30" s="496" t="s">
        <v>1247</v>
      </c>
      <c r="G30" s="496" t="s">
        <v>1247</v>
      </c>
      <c r="H30" s="496" t="s">
        <v>1247</v>
      </c>
      <c r="I30" s="496" t="s">
        <v>1247</v>
      </c>
      <c r="J30" s="496" t="s">
        <v>1247</v>
      </c>
      <c r="K30" s="496" t="s">
        <v>1247</v>
      </c>
      <c r="L30" s="496" t="s">
        <v>1247</v>
      </c>
      <c r="M30" s="496" t="s">
        <v>1247</v>
      </c>
      <c r="N30" s="496" t="s">
        <v>1247</v>
      </c>
      <c r="O30" s="496" t="s">
        <v>1247</v>
      </c>
      <c r="P30" s="496" t="s">
        <v>1247</v>
      </c>
      <c r="Q30" s="496" t="s">
        <v>1247</v>
      </c>
      <c r="R30" s="496" t="s">
        <v>1247</v>
      </c>
      <c r="S30" s="496" t="s">
        <v>1247</v>
      </c>
      <c r="T30" s="496" t="s">
        <v>1247</v>
      </c>
      <c r="U30" s="496" t="s">
        <v>1247</v>
      </c>
      <c r="V30" s="496" t="s">
        <v>1247</v>
      </c>
      <c r="W30" s="496" t="s">
        <v>1247</v>
      </c>
      <c r="X30" s="496" t="s">
        <v>1247</v>
      </c>
      <c r="Y30" s="496" t="s">
        <v>1247</v>
      </c>
      <c r="Z30" s="496" t="s">
        <v>1247</v>
      </c>
      <c r="AA30" s="496" t="s">
        <v>1247</v>
      </c>
      <c r="AB30" s="496" t="s">
        <v>1247</v>
      </c>
      <c r="AC30" s="496" t="s">
        <v>1247</v>
      </c>
      <c r="AD30" s="496" t="s">
        <v>1247</v>
      </c>
    </row>
    <row r="31" spans="2:30">
      <c r="B31" s="686" t="s">
        <v>302</v>
      </c>
      <c r="C31" s="687" t="s">
        <v>431</v>
      </c>
      <c r="D31" s="496" t="s">
        <v>1257</v>
      </c>
      <c r="E31" s="496" t="s">
        <v>1257</v>
      </c>
      <c r="F31" s="496" t="s">
        <v>1257</v>
      </c>
      <c r="G31" s="496" t="s">
        <v>1257</v>
      </c>
      <c r="H31" s="496" t="s">
        <v>1257</v>
      </c>
      <c r="I31" s="496" t="s">
        <v>1257</v>
      </c>
      <c r="J31" s="496" t="s">
        <v>1257</v>
      </c>
      <c r="K31" s="496" t="s">
        <v>1257</v>
      </c>
      <c r="L31" s="496" t="s">
        <v>1257</v>
      </c>
      <c r="M31" s="496" t="s">
        <v>1257</v>
      </c>
      <c r="N31" s="496" t="s">
        <v>1257</v>
      </c>
      <c r="O31" s="496" t="s">
        <v>1257</v>
      </c>
      <c r="P31" s="496" t="s">
        <v>1257</v>
      </c>
      <c r="Q31" s="496" t="s">
        <v>1257</v>
      </c>
      <c r="R31" s="496" t="s">
        <v>1257</v>
      </c>
      <c r="S31" s="496" t="s">
        <v>1257</v>
      </c>
      <c r="T31" s="496" t="s">
        <v>1257</v>
      </c>
      <c r="U31" s="496" t="s">
        <v>1257</v>
      </c>
      <c r="V31" s="496" t="s">
        <v>1257</v>
      </c>
      <c r="W31" s="496" t="s">
        <v>1257</v>
      </c>
      <c r="X31" s="496" t="s">
        <v>1257</v>
      </c>
      <c r="Y31" s="496" t="s">
        <v>1257</v>
      </c>
      <c r="Z31" s="496" t="s">
        <v>1257</v>
      </c>
      <c r="AA31" s="496" t="s">
        <v>1257</v>
      </c>
      <c r="AB31" s="496" t="s">
        <v>1257</v>
      </c>
      <c r="AC31" s="496" t="s">
        <v>1257</v>
      </c>
      <c r="AD31" s="496" t="s">
        <v>1257</v>
      </c>
    </row>
    <row r="32" spans="2:30">
      <c r="B32" s="686" t="s">
        <v>304</v>
      </c>
      <c r="C32" s="687" t="s">
        <v>432</v>
      </c>
      <c r="D32" s="496" t="s">
        <v>1257</v>
      </c>
      <c r="E32" s="496" t="s">
        <v>1257</v>
      </c>
      <c r="F32" s="496" t="s">
        <v>1257</v>
      </c>
      <c r="G32" s="496" t="s">
        <v>1257</v>
      </c>
      <c r="H32" s="496" t="s">
        <v>1257</v>
      </c>
      <c r="I32" s="496" t="s">
        <v>1257</v>
      </c>
      <c r="J32" s="496" t="s">
        <v>1257</v>
      </c>
      <c r="K32" s="496" t="s">
        <v>1257</v>
      </c>
      <c r="L32" s="496" t="s">
        <v>1257</v>
      </c>
      <c r="M32" s="496" t="s">
        <v>1257</v>
      </c>
      <c r="N32" s="496" t="s">
        <v>1257</v>
      </c>
      <c r="O32" s="496" t="s">
        <v>1257</v>
      </c>
      <c r="P32" s="496" t="s">
        <v>1257</v>
      </c>
      <c r="Q32" s="496" t="s">
        <v>1257</v>
      </c>
      <c r="R32" s="496" t="s">
        <v>1257</v>
      </c>
      <c r="S32" s="496" t="s">
        <v>1257</v>
      </c>
      <c r="T32" s="496" t="s">
        <v>1257</v>
      </c>
      <c r="U32" s="496" t="s">
        <v>1257</v>
      </c>
      <c r="V32" s="496" t="s">
        <v>1257</v>
      </c>
      <c r="W32" s="496" t="s">
        <v>1257</v>
      </c>
      <c r="X32" s="496" t="s">
        <v>1257</v>
      </c>
      <c r="Y32" s="496" t="s">
        <v>1257</v>
      </c>
      <c r="Z32" s="496" t="s">
        <v>1257</v>
      </c>
      <c r="AA32" s="496" t="s">
        <v>1257</v>
      </c>
      <c r="AB32" s="496" t="s">
        <v>1257</v>
      </c>
      <c r="AC32" s="496" t="s">
        <v>1257</v>
      </c>
      <c r="AD32" s="496" t="s">
        <v>1257</v>
      </c>
    </row>
    <row r="33" spans="2:30">
      <c r="B33" s="686">
        <v>21</v>
      </c>
      <c r="C33" s="687" t="s">
        <v>433</v>
      </c>
      <c r="D33" s="496" t="s">
        <v>1247</v>
      </c>
      <c r="E33" s="496" t="s">
        <v>1247</v>
      </c>
      <c r="F33" s="496" t="s">
        <v>1247</v>
      </c>
      <c r="G33" s="496" t="s">
        <v>1247</v>
      </c>
      <c r="H33" s="496" t="s">
        <v>1247</v>
      </c>
      <c r="I33" s="496" t="s">
        <v>1247</v>
      </c>
      <c r="J33" s="496" t="s">
        <v>1247</v>
      </c>
      <c r="K33" s="496" t="s">
        <v>1247</v>
      </c>
      <c r="L33" s="496" t="s">
        <v>1247</v>
      </c>
      <c r="M33" s="496" t="s">
        <v>1247</v>
      </c>
      <c r="N33" s="496" t="s">
        <v>1247</v>
      </c>
      <c r="O33" s="496" t="s">
        <v>1247</v>
      </c>
      <c r="P33" s="496" t="s">
        <v>1247</v>
      </c>
      <c r="Q33" s="496" t="s">
        <v>1247</v>
      </c>
      <c r="R33" s="496" t="s">
        <v>1247</v>
      </c>
      <c r="S33" s="496" t="s">
        <v>1247</v>
      </c>
      <c r="T33" s="496" t="s">
        <v>1247</v>
      </c>
      <c r="U33" s="496" t="s">
        <v>1247</v>
      </c>
      <c r="V33" s="496" t="s">
        <v>1247</v>
      </c>
      <c r="W33" s="496" t="s">
        <v>1247</v>
      </c>
      <c r="X33" s="496" t="s">
        <v>1247</v>
      </c>
      <c r="Y33" s="496" t="s">
        <v>1247</v>
      </c>
      <c r="Z33" s="496" t="s">
        <v>1247</v>
      </c>
      <c r="AA33" s="496" t="s">
        <v>1247</v>
      </c>
      <c r="AB33" s="496" t="s">
        <v>1247</v>
      </c>
      <c r="AC33" s="496" t="s">
        <v>1247</v>
      </c>
      <c r="AD33" s="496" t="s">
        <v>1247</v>
      </c>
    </row>
    <row r="34" spans="2:30">
      <c r="B34" s="686">
        <v>22</v>
      </c>
      <c r="C34" s="687" t="s">
        <v>434</v>
      </c>
      <c r="D34" s="496" t="s">
        <v>1258</v>
      </c>
      <c r="E34" s="496" t="s">
        <v>1258</v>
      </c>
      <c r="F34" s="496" t="s">
        <v>1258</v>
      </c>
      <c r="G34" s="496" t="s">
        <v>1258</v>
      </c>
      <c r="H34" s="496" t="s">
        <v>1258</v>
      </c>
      <c r="I34" s="496" t="s">
        <v>1258</v>
      </c>
      <c r="J34" s="496" t="s">
        <v>1258</v>
      </c>
      <c r="K34" s="496" t="s">
        <v>1258</v>
      </c>
      <c r="L34" s="496" t="s">
        <v>1258</v>
      </c>
      <c r="M34" s="496" t="s">
        <v>1258</v>
      </c>
      <c r="N34" s="496" t="s">
        <v>1258</v>
      </c>
      <c r="O34" s="496" t="s">
        <v>1258</v>
      </c>
      <c r="P34" s="496" t="s">
        <v>1258</v>
      </c>
      <c r="Q34" s="496" t="s">
        <v>1258</v>
      </c>
      <c r="R34" s="496" t="s">
        <v>1258</v>
      </c>
      <c r="S34" s="496" t="s">
        <v>1258</v>
      </c>
      <c r="T34" s="496" t="s">
        <v>1258</v>
      </c>
      <c r="U34" s="496" t="s">
        <v>1258</v>
      </c>
      <c r="V34" s="496" t="s">
        <v>1258</v>
      </c>
      <c r="W34" s="496" t="s">
        <v>1258</v>
      </c>
      <c r="X34" s="496" t="s">
        <v>1258</v>
      </c>
      <c r="Y34" s="496" t="s">
        <v>1258</v>
      </c>
      <c r="Z34" s="496" t="s">
        <v>1258</v>
      </c>
      <c r="AA34" s="496" t="s">
        <v>1258</v>
      </c>
      <c r="AB34" s="496" t="s">
        <v>1258</v>
      </c>
      <c r="AC34" s="496" t="s">
        <v>1258</v>
      </c>
      <c r="AD34" s="496" t="s">
        <v>1258</v>
      </c>
    </row>
    <row r="35" spans="2:30">
      <c r="B35" s="686">
        <v>23</v>
      </c>
      <c r="C35" s="687" t="s">
        <v>435</v>
      </c>
      <c r="D35" s="496" t="s">
        <v>1259</v>
      </c>
      <c r="E35" s="496" t="s">
        <v>1259</v>
      </c>
      <c r="F35" s="496" t="s">
        <v>1259</v>
      </c>
      <c r="G35" s="496" t="s">
        <v>1259</v>
      </c>
      <c r="H35" s="496" t="s">
        <v>1259</v>
      </c>
      <c r="I35" s="496" t="s">
        <v>1259</v>
      </c>
      <c r="J35" s="496" t="s">
        <v>1259</v>
      </c>
      <c r="K35" s="496" t="s">
        <v>1259</v>
      </c>
      <c r="L35" s="496" t="s">
        <v>1259</v>
      </c>
      <c r="M35" s="496" t="s">
        <v>1259</v>
      </c>
      <c r="N35" s="496" t="s">
        <v>1259</v>
      </c>
      <c r="O35" s="496" t="s">
        <v>1259</v>
      </c>
      <c r="P35" s="496" t="s">
        <v>1259</v>
      </c>
      <c r="Q35" s="496" t="s">
        <v>1259</v>
      </c>
      <c r="R35" s="496" t="s">
        <v>1259</v>
      </c>
      <c r="S35" s="496" t="s">
        <v>1259</v>
      </c>
      <c r="T35" s="496" t="s">
        <v>1259</v>
      </c>
      <c r="U35" s="496" t="s">
        <v>1259</v>
      </c>
      <c r="V35" s="496" t="s">
        <v>1259</v>
      </c>
      <c r="W35" s="496" t="s">
        <v>1259</v>
      </c>
      <c r="X35" s="496" t="s">
        <v>1259</v>
      </c>
      <c r="Y35" s="496" t="s">
        <v>1259</v>
      </c>
      <c r="Z35" s="496" t="s">
        <v>1259</v>
      </c>
      <c r="AA35" s="496" t="s">
        <v>1259</v>
      </c>
      <c r="AB35" s="496" t="s">
        <v>1259</v>
      </c>
      <c r="AC35" s="496" t="s">
        <v>1259</v>
      </c>
      <c r="AD35" s="496" t="s">
        <v>1259</v>
      </c>
    </row>
    <row r="36" spans="2:30">
      <c r="B36" s="686">
        <v>24</v>
      </c>
      <c r="C36" s="687" t="s">
        <v>436</v>
      </c>
      <c r="D36" s="496" t="s">
        <v>1252</v>
      </c>
      <c r="E36" s="496" t="s">
        <v>1252</v>
      </c>
      <c r="F36" s="496" t="s">
        <v>1252</v>
      </c>
      <c r="G36" s="496" t="s">
        <v>1252</v>
      </c>
      <c r="H36" s="496" t="s">
        <v>1252</v>
      </c>
      <c r="I36" s="496" t="s">
        <v>1252</v>
      </c>
      <c r="J36" s="496" t="s">
        <v>1252</v>
      </c>
      <c r="K36" s="496" t="s">
        <v>1252</v>
      </c>
      <c r="L36" s="496" t="s">
        <v>1252</v>
      </c>
      <c r="M36" s="496" t="s">
        <v>1252</v>
      </c>
      <c r="N36" s="496" t="s">
        <v>1252</v>
      </c>
      <c r="O36" s="496" t="s">
        <v>1252</v>
      </c>
      <c r="P36" s="496" t="s">
        <v>1252</v>
      </c>
      <c r="Q36" s="496" t="s">
        <v>1252</v>
      </c>
      <c r="R36" s="496" t="s">
        <v>1252</v>
      </c>
      <c r="S36" s="496" t="s">
        <v>1252</v>
      </c>
      <c r="T36" s="496" t="s">
        <v>1252</v>
      </c>
      <c r="U36" s="496" t="s">
        <v>1252</v>
      </c>
      <c r="V36" s="496" t="s">
        <v>1252</v>
      </c>
      <c r="W36" s="496" t="s">
        <v>1252</v>
      </c>
      <c r="X36" s="496" t="s">
        <v>1252</v>
      </c>
      <c r="Y36" s="496" t="s">
        <v>1252</v>
      </c>
      <c r="Z36" s="496" t="s">
        <v>1252</v>
      </c>
      <c r="AA36" s="496" t="s">
        <v>1252</v>
      </c>
      <c r="AB36" s="496" t="s">
        <v>1252</v>
      </c>
      <c r="AC36" s="496" t="s">
        <v>1252</v>
      </c>
      <c r="AD36" s="496" t="s">
        <v>1252</v>
      </c>
    </row>
    <row r="37" spans="2:30">
      <c r="B37" s="686">
        <v>25</v>
      </c>
      <c r="C37" s="687" t="s">
        <v>437</v>
      </c>
      <c r="D37" s="496" t="s">
        <v>1252</v>
      </c>
      <c r="E37" s="496" t="s">
        <v>1252</v>
      </c>
      <c r="F37" s="496" t="s">
        <v>1252</v>
      </c>
      <c r="G37" s="496" t="s">
        <v>1252</v>
      </c>
      <c r="H37" s="496" t="s">
        <v>1252</v>
      </c>
      <c r="I37" s="496" t="s">
        <v>1252</v>
      </c>
      <c r="J37" s="496" t="s">
        <v>1252</v>
      </c>
      <c r="K37" s="496" t="s">
        <v>1252</v>
      </c>
      <c r="L37" s="496" t="s">
        <v>1252</v>
      </c>
      <c r="M37" s="496" t="s">
        <v>1252</v>
      </c>
      <c r="N37" s="496" t="s">
        <v>1252</v>
      </c>
      <c r="O37" s="496" t="s">
        <v>1252</v>
      </c>
      <c r="P37" s="496" t="s">
        <v>1252</v>
      </c>
      <c r="Q37" s="496" t="s">
        <v>1252</v>
      </c>
      <c r="R37" s="496" t="s">
        <v>1252</v>
      </c>
      <c r="S37" s="496" t="s">
        <v>1252</v>
      </c>
      <c r="T37" s="496" t="s">
        <v>1252</v>
      </c>
      <c r="U37" s="496" t="s">
        <v>1252</v>
      </c>
      <c r="V37" s="496" t="s">
        <v>1252</v>
      </c>
      <c r="W37" s="496" t="s">
        <v>1252</v>
      </c>
      <c r="X37" s="496" t="s">
        <v>1252</v>
      </c>
      <c r="Y37" s="496" t="s">
        <v>1252</v>
      </c>
      <c r="Z37" s="496" t="s">
        <v>1252</v>
      </c>
      <c r="AA37" s="496" t="s">
        <v>1252</v>
      </c>
      <c r="AB37" s="496" t="s">
        <v>1252</v>
      </c>
      <c r="AC37" s="496" t="s">
        <v>1252</v>
      </c>
      <c r="AD37" s="496" t="s">
        <v>1252</v>
      </c>
    </row>
    <row r="38" spans="2:30">
      <c r="B38" s="686">
        <v>26</v>
      </c>
      <c r="C38" s="687" t="s">
        <v>438</v>
      </c>
      <c r="D38" s="496" t="s">
        <v>1252</v>
      </c>
      <c r="E38" s="496" t="s">
        <v>1252</v>
      </c>
      <c r="F38" s="496" t="s">
        <v>1252</v>
      </c>
      <c r="G38" s="496" t="s">
        <v>1252</v>
      </c>
      <c r="H38" s="496" t="s">
        <v>1252</v>
      </c>
      <c r="I38" s="496" t="s">
        <v>1252</v>
      </c>
      <c r="J38" s="496" t="s">
        <v>1252</v>
      </c>
      <c r="K38" s="496" t="s">
        <v>1252</v>
      </c>
      <c r="L38" s="496" t="s">
        <v>1252</v>
      </c>
      <c r="M38" s="496" t="s">
        <v>1252</v>
      </c>
      <c r="N38" s="496" t="s">
        <v>1252</v>
      </c>
      <c r="O38" s="496" t="s">
        <v>1252</v>
      </c>
      <c r="P38" s="496" t="s">
        <v>1252</v>
      </c>
      <c r="Q38" s="496" t="s">
        <v>1252</v>
      </c>
      <c r="R38" s="496" t="s">
        <v>1252</v>
      </c>
      <c r="S38" s="496" t="s">
        <v>1252</v>
      </c>
      <c r="T38" s="496" t="s">
        <v>1252</v>
      </c>
      <c r="U38" s="496" t="s">
        <v>1252</v>
      </c>
      <c r="V38" s="496" t="s">
        <v>1252</v>
      </c>
      <c r="W38" s="496" t="s">
        <v>1252</v>
      </c>
      <c r="X38" s="496" t="s">
        <v>1252</v>
      </c>
      <c r="Y38" s="496" t="s">
        <v>1252</v>
      </c>
      <c r="Z38" s="496" t="s">
        <v>1252</v>
      </c>
      <c r="AA38" s="496" t="s">
        <v>1252</v>
      </c>
      <c r="AB38" s="496" t="s">
        <v>1252</v>
      </c>
      <c r="AC38" s="496" t="s">
        <v>1252</v>
      </c>
      <c r="AD38" s="496" t="s">
        <v>1252</v>
      </c>
    </row>
    <row r="39" spans="2:30">
      <c r="B39" s="686">
        <v>27</v>
      </c>
      <c r="C39" s="687" t="s">
        <v>439</v>
      </c>
      <c r="D39" s="496" t="s">
        <v>1252</v>
      </c>
      <c r="E39" s="496" t="s">
        <v>1252</v>
      </c>
      <c r="F39" s="496" t="s">
        <v>1252</v>
      </c>
      <c r="G39" s="496" t="s">
        <v>1252</v>
      </c>
      <c r="H39" s="496" t="s">
        <v>1252</v>
      </c>
      <c r="I39" s="496" t="s">
        <v>1252</v>
      </c>
      <c r="J39" s="496" t="s">
        <v>1252</v>
      </c>
      <c r="K39" s="496" t="s">
        <v>1252</v>
      </c>
      <c r="L39" s="496" t="s">
        <v>1252</v>
      </c>
      <c r="M39" s="496" t="s">
        <v>1252</v>
      </c>
      <c r="N39" s="496" t="s">
        <v>1252</v>
      </c>
      <c r="O39" s="496" t="s">
        <v>1252</v>
      </c>
      <c r="P39" s="496" t="s">
        <v>1252</v>
      </c>
      <c r="Q39" s="496" t="s">
        <v>1252</v>
      </c>
      <c r="R39" s="496" t="s">
        <v>1252</v>
      </c>
      <c r="S39" s="496" t="s">
        <v>1252</v>
      </c>
      <c r="T39" s="496" t="s">
        <v>1252</v>
      </c>
      <c r="U39" s="496" t="s">
        <v>1252</v>
      </c>
      <c r="V39" s="496" t="s">
        <v>1252</v>
      </c>
      <c r="W39" s="496" t="s">
        <v>1252</v>
      </c>
      <c r="X39" s="496" t="s">
        <v>1252</v>
      </c>
      <c r="Y39" s="496" t="s">
        <v>1252</v>
      </c>
      <c r="Z39" s="496" t="s">
        <v>1252</v>
      </c>
      <c r="AA39" s="496" t="s">
        <v>1252</v>
      </c>
      <c r="AB39" s="496" t="s">
        <v>1252</v>
      </c>
      <c r="AC39" s="496" t="s">
        <v>1252</v>
      </c>
      <c r="AD39" s="496" t="s">
        <v>1252</v>
      </c>
    </row>
    <row r="40" spans="2:30">
      <c r="B40" s="686">
        <v>28</v>
      </c>
      <c r="C40" s="687" t="s">
        <v>440</v>
      </c>
      <c r="D40" s="496" t="s">
        <v>1252</v>
      </c>
      <c r="E40" s="496" t="s">
        <v>1252</v>
      </c>
      <c r="F40" s="496" t="s">
        <v>1252</v>
      </c>
      <c r="G40" s="496" t="s">
        <v>1252</v>
      </c>
      <c r="H40" s="496" t="s">
        <v>1252</v>
      </c>
      <c r="I40" s="496" t="s">
        <v>1252</v>
      </c>
      <c r="J40" s="496" t="s">
        <v>1252</v>
      </c>
      <c r="K40" s="496" t="s">
        <v>1252</v>
      </c>
      <c r="L40" s="496" t="s">
        <v>1252</v>
      </c>
      <c r="M40" s="496" t="s">
        <v>1252</v>
      </c>
      <c r="N40" s="496" t="s">
        <v>1252</v>
      </c>
      <c r="O40" s="496" t="s">
        <v>1252</v>
      </c>
      <c r="P40" s="496" t="s">
        <v>1252</v>
      </c>
      <c r="Q40" s="496" t="s">
        <v>1252</v>
      </c>
      <c r="R40" s="496" t="s">
        <v>1252</v>
      </c>
      <c r="S40" s="496" t="s">
        <v>1252</v>
      </c>
      <c r="T40" s="496" t="s">
        <v>1252</v>
      </c>
      <c r="U40" s="496" t="s">
        <v>1252</v>
      </c>
      <c r="V40" s="496" t="s">
        <v>1252</v>
      </c>
      <c r="W40" s="496" t="s">
        <v>1252</v>
      </c>
      <c r="X40" s="496" t="s">
        <v>1252</v>
      </c>
      <c r="Y40" s="496" t="s">
        <v>1252</v>
      </c>
      <c r="Z40" s="496" t="s">
        <v>1252</v>
      </c>
      <c r="AA40" s="496" t="s">
        <v>1252</v>
      </c>
      <c r="AB40" s="496" t="s">
        <v>1252</v>
      </c>
      <c r="AC40" s="496" t="s">
        <v>1252</v>
      </c>
      <c r="AD40" s="496" t="s">
        <v>1252</v>
      </c>
    </row>
    <row r="41" spans="2:30">
      <c r="B41" s="686">
        <v>29</v>
      </c>
      <c r="C41" s="687" t="s">
        <v>441</v>
      </c>
      <c r="D41" s="496" t="s">
        <v>1252</v>
      </c>
      <c r="E41" s="496" t="s">
        <v>1252</v>
      </c>
      <c r="F41" s="496" t="s">
        <v>1252</v>
      </c>
      <c r="G41" s="496" t="s">
        <v>1252</v>
      </c>
      <c r="H41" s="496" t="s">
        <v>1252</v>
      </c>
      <c r="I41" s="496" t="s">
        <v>1252</v>
      </c>
      <c r="J41" s="496" t="s">
        <v>1252</v>
      </c>
      <c r="K41" s="496" t="s">
        <v>1252</v>
      </c>
      <c r="L41" s="496" t="s">
        <v>1252</v>
      </c>
      <c r="M41" s="496" t="s">
        <v>1252</v>
      </c>
      <c r="N41" s="496" t="s">
        <v>1252</v>
      </c>
      <c r="O41" s="496" t="s">
        <v>1252</v>
      </c>
      <c r="P41" s="496" t="s">
        <v>1252</v>
      </c>
      <c r="Q41" s="496" t="s">
        <v>1252</v>
      </c>
      <c r="R41" s="496" t="s">
        <v>1252</v>
      </c>
      <c r="S41" s="496" t="s">
        <v>1252</v>
      </c>
      <c r="T41" s="496" t="s">
        <v>1252</v>
      </c>
      <c r="U41" s="496" t="s">
        <v>1252</v>
      </c>
      <c r="V41" s="496" t="s">
        <v>1252</v>
      </c>
      <c r="W41" s="496" t="s">
        <v>1252</v>
      </c>
      <c r="X41" s="496" t="s">
        <v>1252</v>
      </c>
      <c r="Y41" s="496" t="s">
        <v>1252</v>
      </c>
      <c r="Z41" s="496" t="s">
        <v>1252</v>
      </c>
      <c r="AA41" s="496" t="s">
        <v>1252</v>
      </c>
      <c r="AB41" s="496" t="s">
        <v>1252</v>
      </c>
      <c r="AC41" s="496" t="s">
        <v>1252</v>
      </c>
      <c r="AD41" s="496" t="s">
        <v>1252</v>
      </c>
    </row>
    <row r="42" spans="2:30">
      <c r="B42" s="686">
        <v>30</v>
      </c>
      <c r="C42" s="687" t="s">
        <v>442</v>
      </c>
      <c r="D42" s="496" t="s">
        <v>1247</v>
      </c>
      <c r="E42" s="496" t="s">
        <v>1247</v>
      </c>
      <c r="F42" s="496" t="s">
        <v>1247</v>
      </c>
      <c r="G42" s="496" t="s">
        <v>1247</v>
      </c>
      <c r="H42" s="496" t="s">
        <v>1247</v>
      </c>
      <c r="I42" s="496" t="s">
        <v>1247</v>
      </c>
      <c r="J42" s="496" t="s">
        <v>1247</v>
      </c>
      <c r="K42" s="496" t="s">
        <v>1247</v>
      </c>
      <c r="L42" s="496" t="s">
        <v>1247</v>
      </c>
      <c r="M42" s="496" t="s">
        <v>1247</v>
      </c>
      <c r="N42" s="496" t="s">
        <v>1247</v>
      </c>
      <c r="O42" s="496" t="s">
        <v>1247</v>
      </c>
      <c r="P42" s="496" t="s">
        <v>1247</v>
      </c>
      <c r="Q42" s="496" t="s">
        <v>1247</v>
      </c>
      <c r="R42" s="496" t="s">
        <v>1247</v>
      </c>
      <c r="S42" s="496" t="s">
        <v>1247</v>
      </c>
      <c r="T42" s="496" t="s">
        <v>1247</v>
      </c>
      <c r="U42" s="496" t="s">
        <v>1247</v>
      </c>
      <c r="V42" s="496" t="s">
        <v>1247</v>
      </c>
      <c r="W42" s="496" t="s">
        <v>1247</v>
      </c>
      <c r="X42" s="496" t="s">
        <v>1247</v>
      </c>
      <c r="Y42" s="496" t="s">
        <v>1247</v>
      </c>
      <c r="Z42" s="496" t="s">
        <v>1247</v>
      </c>
      <c r="AA42" s="496" t="s">
        <v>1247</v>
      </c>
      <c r="AB42" s="496" t="s">
        <v>1247</v>
      </c>
      <c r="AC42" s="496" t="s">
        <v>1247</v>
      </c>
      <c r="AD42" s="496" t="s">
        <v>1247</v>
      </c>
    </row>
    <row r="43" spans="2:30">
      <c r="B43" s="686">
        <v>31</v>
      </c>
      <c r="C43" s="687" t="s">
        <v>443</v>
      </c>
      <c r="D43" s="496" t="s">
        <v>1252</v>
      </c>
      <c r="E43" s="496" t="s">
        <v>1252</v>
      </c>
      <c r="F43" s="496" t="s">
        <v>1252</v>
      </c>
      <c r="G43" s="496" t="s">
        <v>1252</v>
      </c>
      <c r="H43" s="496" t="s">
        <v>1252</v>
      </c>
      <c r="I43" s="496" t="s">
        <v>1252</v>
      </c>
      <c r="J43" s="496" t="s">
        <v>1252</v>
      </c>
      <c r="K43" s="496" t="s">
        <v>1252</v>
      </c>
      <c r="L43" s="496" t="s">
        <v>1252</v>
      </c>
      <c r="M43" s="496" t="s">
        <v>1252</v>
      </c>
      <c r="N43" s="496" t="s">
        <v>1252</v>
      </c>
      <c r="O43" s="496" t="s">
        <v>1252</v>
      </c>
      <c r="P43" s="496" t="s">
        <v>1252</v>
      </c>
      <c r="Q43" s="496" t="s">
        <v>1252</v>
      </c>
      <c r="R43" s="496" t="s">
        <v>1252</v>
      </c>
      <c r="S43" s="496" t="s">
        <v>1252</v>
      </c>
      <c r="T43" s="496" t="s">
        <v>1252</v>
      </c>
      <c r="U43" s="496" t="s">
        <v>1252</v>
      </c>
      <c r="V43" s="496" t="s">
        <v>1252</v>
      </c>
      <c r="W43" s="496" t="s">
        <v>1252</v>
      </c>
      <c r="X43" s="496" t="s">
        <v>1252</v>
      </c>
      <c r="Y43" s="496" t="s">
        <v>1252</v>
      </c>
      <c r="Z43" s="496" t="s">
        <v>1252</v>
      </c>
      <c r="AA43" s="496" t="s">
        <v>1252</v>
      </c>
      <c r="AB43" s="496" t="s">
        <v>1252</v>
      </c>
      <c r="AC43" s="496" t="s">
        <v>1252</v>
      </c>
      <c r="AD43" s="496" t="s">
        <v>1252</v>
      </c>
    </row>
    <row r="44" spans="2:30">
      <c r="B44" s="686">
        <v>32</v>
      </c>
      <c r="C44" s="687" t="s">
        <v>444</v>
      </c>
      <c r="D44" s="496" t="s">
        <v>1252</v>
      </c>
      <c r="E44" s="496" t="s">
        <v>1252</v>
      </c>
      <c r="F44" s="496" t="s">
        <v>1252</v>
      </c>
      <c r="G44" s="496" t="s">
        <v>1252</v>
      </c>
      <c r="H44" s="496" t="s">
        <v>1252</v>
      </c>
      <c r="I44" s="496" t="s">
        <v>1252</v>
      </c>
      <c r="J44" s="496" t="s">
        <v>1252</v>
      </c>
      <c r="K44" s="496" t="s">
        <v>1252</v>
      </c>
      <c r="L44" s="496" t="s">
        <v>1252</v>
      </c>
      <c r="M44" s="496" t="s">
        <v>1252</v>
      </c>
      <c r="N44" s="496" t="s">
        <v>1252</v>
      </c>
      <c r="O44" s="496" t="s">
        <v>1252</v>
      </c>
      <c r="P44" s="496" t="s">
        <v>1252</v>
      </c>
      <c r="Q44" s="496" t="s">
        <v>1252</v>
      </c>
      <c r="R44" s="496" t="s">
        <v>1252</v>
      </c>
      <c r="S44" s="496" t="s">
        <v>1252</v>
      </c>
      <c r="T44" s="496" t="s">
        <v>1252</v>
      </c>
      <c r="U44" s="496" t="s">
        <v>1252</v>
      </c>
      <c r="V44" s="496" t="s">
        <v>1252</v>
      </c>
      <c r="W44" s="496" t="s">
        <v>1252</v>
      </c>
      <c r="X44" s="496" t="s">
        <v>1252</v>
      </c>
      <c r="Y44" s="496" t="s">
        <v>1252</v>
      </c>
      <c r="Z44" s="496" t="s">
        <v>1252</v>
      </c>
      <c r="AA44" s="496" t="s">
        <v>1252</v>
      </c>
      <c r="AB44" s="496" t="s">
        <v>1252</v>
      </c>
      <c r="AC44" s="496" t="s">
        <v>1252</v>
      </c>
      <c r="AD44" s="496" t="s">
        <v>1252</v>
      </c>
    </row>
    <row r="45" spans="2:30" ht="28.9" customHeight="1">
      <c r="B45" s="686">
        <v>33</v>
      </c>
      <c r="C45" s="687" t="s">
        <v>445</v>
      </c>
      <c r="D45" s="496" t="s">
        <v>1252</v>
      </c>
      <c r="E45" s="496" t="s">
        <v>1252</v>
      </c>
      <c r="F45" s="496" t="s">
        <v>1252</v>
      </c>
      <c r="G45" s="496" t="s">
        <v>1252</v>
      </c>
      <c r="H45" s="496" t="s">
        <v>1252</v>
      </c>
      <c r="I45" s="496" t="s">
        <v>1252</v>
      </c>
      <c r="J45" s="496" t="s">
        <v>1252</v>
      </c>
      <c r="K45" s="496" t="s">
        <v>1252</v>
      </c>
      <c r="L45" s="496" t="s">
        <v>1252</v>
      </c>
      <c r="M45" s="496" t="s">
        <v>1252</v>
      </c>
      <c r="N45" s="496" t="s">
        <v>1252</v>
      </c>
      <c r="O45" s="496" t="s">
        <v>1252</v>
      </c>
      <c r="P45" s="496" t="s">
        <v>1252</v>
      </c>
      <c r="Q45" s="496" t="s">
        <v>1252</v>
      </c>
      <c r="R45" s="496" t="s">
        <v>1252</v>
      </c>
      <c r="S45" s="496" t="s">
        <v>1252</v>
      </c>
      <c r="T45" s="496" t="s">
        <v>1252</v>
      </c>
      <c r="U45" s="496" t="s">
        <v>1252</v>
      </c>
      <c r="V45" s="496" t="s">
        <v>1252</v>
      </c>
      <c r="W45" s="496" t="s">
        <v>1252</v>
      </c>
      <c r="X45" s="496" t="s">
        <v>1252</v>
      </c>
      <c r="Y45" s="496" t="s">
        <v>1252</v>
      </c>
      <c r="Z45" s="496" t="s">
        <v>1252</v>
      </c>
      <c r="AA45" s="496" t="s">
        <v>1252</v>
      </c>
      <c r="AB45" s="496" t="s">
        <v>1252</v>
      </c>
      <c r="AC45" s="496" t="s">
        <v>1252</v>
      </c>
      <c r="AD45" s="496" t="s">
        <v>1252</v>
      </c>
    </row>
    <row r="46" spans="2:30">
      <c r="B46" s="686">
        <v>34</v>
      </c>
      <c r="C46" s="687" t="s">
        <v>446</v>
      </c>
      <c r="D46" s="496" t="s">
        <v>1252</v>
      </c>
      <c r="E46" s="496" t="s">
        <v>1252</v>
      </c>
      <c r="F46" s="496" t="s">
        <v>1252</v>
      </c>
      <c r="G46" s="496" t="s">
        <v>1252</v>
      </c>
      <c r="H46" s="496" t="s">
        <v>1252</v>
      </c>
      <c r="I46" s="496" t="s">
        <v>1252</v>
      </c>
      <c r="J46" s="496" t="s">
        <v>1252</v>
      </c>
      <c r="K46" s="496" t="s">
        <v>1252</v>
      </c>
      <c r="L46" s="496" t="s">
        <v>1252</v>
      </c>
      <c r="M46" s="496" t="s">
        <v>1252</v>
      </c>
      <c r="N46" s="496" t="s">
        <v>1252</v>
      </c>
      <c r="O46" s="496" t="s">
        <v>1252</v>
      </c>
      <c r="P46" s="496" t="s">
        <v>1252</v>
      </c>
      <c r="Q46" s="496" t="s">
        <v>1252</v>
      </c>
      <c r="R46" s="496" t="s">
        <v>1252</v>
      </c>
      <c r="S46" s="496" t="s">
        <v>1252</v>
      </c>
      <c r="T46" s="496" t="s">
        <v>1252</v>
      </c>
      <c r="U46" s="496" t="s">
        <v>1252</v>
      </c>
      <c r="V46" s="496" t="s">
        <v>1252</v>
      </c>
      <c r="W46" s="496" t="s">
        <v>1252</v>
      </c>
      <c r="X46" s="496" t="s">
        <v>1252</v>
      </c>
      <c r="Y46" s="496" t="s">
        <v>1252</v>
      </c>
      <c r="Z46" s="496" t="s">
        <v>1252</v>
      </c>
      <c r="AA46" s="496" t="s">
        <v>1252</v>
      </c>
      <c r="AB46" s="496" t="s">
        <v>1252</v>
      </c>
      <c r="AC46" s="496" t="s">
        <v>1252</v>
      </c>
      <c r="AD46" s="496" t="s">
        <v>1252</v>
      </c>
    </row>
    <row r="47" spans="2:30">
      <c r="B47" s="686" t="s">
        <v>447</v>
      </c>
      <c r="C47" s="687" t="s">
        <v>448</v>
      </c>
      <c r="D47" s="496" t="s">
        <v>1252</v>
      </c>
      <c r="E47" s="496" t="s">
        <v>1252</v>
      </c>
      <c r="F47" s="496" t="s">
        <v>1252</v>
      </c>
      <c r="G47" s="496" t="s">
        <v>1252</v>
      </c>
      <c r="H47" s="496" t="s">
        <v>1252</v>
      </c>
      <c r="I47" s="496" t="s">
        <v>1252</v>
      </c>
      <c r="J47" s="496" t="s">
        <v>1252</v>
      </c>
      <c r="K47" s="496" t="s">
        <v>1252</v>
      </c>
      <c r="L47" s="496" t="s">
        <v>1252</v>
      </c>
      <c r="M47" s="496" t="s">
        <v>1252</v>
      </c>
      <c r="N47" s="496" t="s">
        <v>1252</v>
      </c>
      <c r="O47" s="496" t="s">
        <v>1252</v>
      </c>
      <c r="P47" s="496" t="s">
        <v>1252</v>
      </c>
      <c r="Q47" s="496" t="s">
        <v>1252</v>
      </c>
      <c r="R47" s="496" t="s">
        <v>1252</v>
      </c>
      <c r="S47" s="496" t="s">
        <v>1252</v>
      </c>
      <c r="T47" s="496" t="s">
        <v>1252</v>
      </c>
      <c r="U47" s="496" t="s">
        <v>1252</v>
      </c>
      <c r="V47" s="496" t="s">
        <v>1252</v>
      </c>
      <c r="W47" s="496" t="s">
        <v>1252</v>
      </c>
      <c r="X47" s="496" t="s">
        <v>1252</v>
      </c>
      <c r="Y47" s="496" t="s">
        <v>1252</v>
      </c>
      <c r="Z47" s="496" t="s">
        <v>1252</v>
      </c>
      <c r="AA47" s="496" t="s">
        <v>1252</v>
      </c>
      <c r="AB47" s="496" t="s">
        <v>1252</v>
      </c>
      <c r="AC47" s="496" t="s">
        <v>1252</v>
      </c>
      <c r="AD47" s="496" t="s">
        <v>1252</v>
      </c>
    </row>
    <row r="48" spans="2:30">
      <c r="B48" s="686" t="s">
        <v>449</v>
      </c>
      <c r="C48" s="687" t="s">
        <v>450</v>
      </c>
      <c r="D48" s="496">
        <v>10</v>
      </c>
      <c r="E48" s="496">
        <v>10</v>
      </c>
      <c r="F48" s="496">
        <v>10</v>
      </c>
      <c r="G48" s="496">
        <v>10</v>
      </c>
      <c r="H48" s="496">
        <v>10</v>
      </c>
      <c r="I48" s="496">
        <v>10</v>
      </c>
      <c r="J48" s="496">
        <v>10</v>
      </c>
      <c r="K48" s="496">
        <v>10</v>
      </c>
      <c r="L48" s="496">
        <v>10</v>
      </c>
      <c r="M48" s="496">
        <v>10</v>
      </c>
      <c r="N48" s="496">
        <v>10</v>
      </c>
      <c r="O48" s="496">
        <v>10</v>
      </c>
      <c r="P48" s="496">
        <v>10</v>
      </c>
      <c r="Q48" s="496">
        <v>10</v>
      </c>
      <c r="R48" s="496">
        <v>10</v>
      </c>
      <c r="S48" s="496">
        <v>10</v>
      </c>
      <c r="T48" s="496">
        <v>10</v>
      </c>
      <c r="U48" s="496">
        <v>10</v>
      </c>
      <c r="V48" s="496">
        <v>10</v>
      </c>
      <c r="W48" s="496">
        <v>10</v>
      </c>
      <c r="X48" s="496">
        <v>10</v>
      </c>
      <c r="Y48" s="496">
        <v>10</v>
      </c>
      <c r="Z48" s="496">
        <v>10</v>
      </c>
      <c r="AA48" s="496">
        <v>10</v>
      </c>
      <c r="AB48" s="496">
        <v>10</v>
      </c>
      <c r="AC48" s="496">
        <v>10</v>
      </c>
      <c r="AD48" s="496">
        <v>10</v>
      </c>
    </row>
    <row r="49" spans="2:30" ht="20.25" customHeight="1">
      <c r="B49" s="686">
        <v>35</v>
      </c>
      <c r="C49" s="687" t="s">
        <v>451</v>
      </c>
      <c r="D49" s="496" t="s">
        <v>1252</v>
      </c>
      <c r="E49" s="496" t="s">
        <v>1252</v>
      </c>
      <c r="F49" s="496" t="s">
        <v>1252</v>
      </c>
      <c r="G49" s="496" t="s">
        <v>1252</v>
      </c>
      <c r="H49" s="496" t="s">
        <v>1252</v>
      </c>
      <c r="I49" s="496" t="s">
        <v>1252</v>
      </c>
      <c r="J49" s="496" t="s">
        <v>1252</v>
      </c>
      <c r="K49" s="496" t="s">
        <v>1252</v>
      </c>
      <c r="L49" s="496" t="s">
        <v>1252</v>
      </c>
      <c r="M49" s="496" t="s">
        <v>1252</v>
      </c>
      <c r="N49" s="496" t="s">
        <v>1252</v>
      </c>
      <c r="O49" s="496" t="s">
        <v>1252</v>
      </c>
      <c r="P49" s="496" t="s">
        <v>1252</v>
      </c>
      <c r="Q49" s="496" t="s">
        <v>1252</v>
      </c>
      <c r="R49" s="496" t="s">
        <v>1252</v>
      </c>
      <c r="S49" s="496" t="s">
        <v>1252</v>
      </c>
      <c r="T49" s="496" t="s">
        <v>1252</v>
      </c>
      <c r="U49" s="496" t="s">
        <v>1252</v>
      </c>
      <c r="V49" s="496" t="s">
        <v>1252</v>
      </c>
      <c r="W49" s="496" t="s">
        <v>1252</v>
      </c>
      <c r="X49" s="496" t="s">
        <v>1252</v>
      </c>
      <c r="Y49" s="496" t="s">
        <v>1252</v>
      </c>
      <c r="Z49" s="496" t="s">
        <v>1252</v>
      </c>
      <c r="AA49" s="496" t="s">
        <v>1252</v>
      </c>
      <c r="AB49" s="496" t="s">
        <v>1252</v>
      </c>
      <c r="AC49" s="496" t="s">
        <v>1252</v>
      </c>
      <c r="AD49" s="496" t="s">
        <v>1252</v>
      </c>
    </row>
    <row r="50" spans="2:30">
      <c r="B50" s="686">
        <v>36</v>
      </c>
      <c r="C50" s="687" t="s">
        <v>452</v>
      </c>
      <c r="D50" s="496" t="s">
        <v>1247</v>
      </c>
      <c r="E50" s="496" t="s">
        <v>1247</v>
      </c>
      <c r="F50" s="496" t="s">
        <v>1247</v>
      </c>
      <c r="G50" s="496" t="s">
        <v>1247</v>
      </c>
      <c r="H50" s="496" t="s">
        <v>1247</v>
      </c>
      <c r="I50" s="496" t="s">
        <v>1247</v>
      </c>
      <c r="J50" s="496" t="s">
        <v>1247</v>
      </c>
      <c r="K50" s="496" t="s">
        <v>1247</v>
      </c>
      <c r="L50" s="496" t="s">
        <v>1247</v>
      </c>
      <c r="M50" s="496" t="s">
        <v>1247</v>
      </c>
      <c r="N50" s="496" t="s">
        <v>1247</v>
      </c>
      <c r="O50" s="496" t="s">
        <v>1247</v>
      </c>
      <c r="P50" s="496" t="s">
        <v>1247</v>
      </c>
      <c r="Q50" s="496" t="s">
        <v>1247</v>
      </c>
      <c r="R50" s="496" t="s">
        <v>1247</v>
      </c>
      <c r="S50" s="496" t="s">
        <v>1247</v>
      </c>
      <c r="T50" s="496" t="s">
        <v>1247</v>
      </c>
      <c r="U50" s="496" t="s">
        <v>1247</v>
      </c>
      <c r="V50" s="496" t="s">
        <v>1247</v>
      </c>
      <c r="W50" s="496" t="s">
        <v>1247</v>
      </c>
      <c r="X50" s="496" t="s">
        <v>1247</v>
      </c>
      <c r="Y50" s="496" t="s">
        <v>1247</v>
      </c>
      <c r="Z50" s="496" t="s">
        <v>1247</v>
      </c>
      <c r="AA50" s="496" t="s">
        <v>1247</v>
      </c>
      <c r="AB50" s="496" t="s">
        <v>1247</v>
      </c>
      <c r="AC50" s="496" t="s">
        <v>1247</v>
      </c>
      <c r="AD50" s="496" t="s">
        <v>1247</v>
      </c>
    </row>
    <row r="51" spans="2:30">
      <c r="B51" s="686">
        <v>37</v>
      </c>
      <c r="C51" s="687" t="s">
        <v>453</v>
      </c>
      <c r="D51" s="496" t="s">
        <v>1252</v>
      </c>
      <c r="E51" s="496" t="s">
        <v>1252</v>
      </c>
      <c r="F51" s="496" t="s">
        <v>1252</v>
      </c>
      <c r="G51" s="496" t="s">
        <v>1252</v>
      </c>
      <c r="H51" s="496" t="s">
        <v>1252</v>
      </c>
      <c r="I51" s="496" t="s">
        <v>1252</v>
      </c>
      <c r="J51" s="496" t="s">
        <v>1252</v>
      </c>
      <c r="K51" s="496" t="s">
        <v>1252</v>
      </c>
      <c r="L51" s="496" t="s">
        <v>1252</v>
      </c>
      <c r="M51" s="496" t="s">
        <v>1252</v>
      </c>
      <c r="N51" s="496" t="s">
        <v>1252</v>
      </c>
      <c r="O51" s="496" t="s">
        <v>1252</v>
      </c>
      <c r="P51" s="496" t="s">
        <v>1252</v>
      </c>
      <c r="Q51" s="496" t="s">
        <v>1252</v>
      </c>
      <c r="R51" s="496" t="s">
        <v>1252</v>
      </c>
      <c r="S51" s="496" t="s">
        <v>1252</v>
      </c>
      <c r="T51" s="496" t="s">
        <v>1252</v>
      </c>
      <c r="U51" s="496" t="s">
        <v>1252</v>
      </c>
      <c r="V51" s="496" t="s">
        <v>1252</v>
      </c>
      <c r="W51" s="496" t="s">
        <v>1252</v>
      </c>
      <c r="X51" s="496" t="s">
        <v>1252</v>
      </c>
      <c r="Y51" s="496" t="s">
        <v>1252</v>
      </c>
      <c r="Z51" s="496" t="s">
        <v>1252</v>
      </c>
      <c r="AA51" s="496" t="s">
        <v>1252</v>
      </c>
      <c r="AB51" s="496" t="s">
        <v>1252</v>
      </c>
      <c r="AC51" s="496" t="s">
        <v>1252</v>
      </c>
      <c r="AD51" s="496" t="s">
        <v>1252</v>
      </c>
    </row>
    <row r="52" spans="2:30" ht="15.75" thickBot="1">
      <c r="B52" s="701" t="s">
        <v>454</v>
      </c>
      <c r="C52" s="702" t="s">
        <v>455</v>
      </c>
      <c r="D52" s="499" t="s">
        <v>1244</v>
      </c>
      <c r="E52" s="499" t="s">
        <v>1244</v>
      </c>
      <c r="F52" s="499" t="s">
        <v>1244</v>
      </c>
      <c r="G52" s="499" t="s">
        <v>1244</v>
      </c>
      <c r="H52" s="499" t="s">
        <v>1244</v>
      </c>
      <c r="I52" s="499" t="s">
        <v>1244</v>
      </c>
      <c r="J52" s="499" t="s">
        <v>1244</v>
      </c>
      <c r="K52" s="499" t="s">
        <v>1244</v>
      </c>
      <c r="L52" s="499" t="s">
        <v>1244</v>
      </c>
      <c r="M52" s="499" t="s">
        <v>1244</v>
      </c>
      <c r="N52" s="499" t="s">
        <v>1244</v>
      </c>
      <c r="O52" s="499" t="s">
        <v>1244</v>
      </c>
      <c r="P52" s="499" t="s">
        <v>1244</v>
      </c>
      <c r="Q52" s="499" t="s">
        <v>1244</v>
      </c>
      <c r="R52" s="499" t="s">
        <v>1244</v>
      </c>
      <c r="S52" s="499" t="s">
        <v>1244</v>
      </c>
      <c r="T52" s="499" t="s">
        <v>1244</v>
      </c>
      <c r="U52" s="499" t="s">
        <v>1244</v>
      </c>
      <c r="V52" s="499" t="s">
        <v>1244</v>
      </c>
      <c r="W52" s="499" t="s">
        <v>1244</v>
      </c>
      <c r="X52" s="499" t="s">
        <v>1244</v>
      </c>
      <c r="Y52" s="499" t="s">
        <v>1244</v>
      </c>
      <c r="Z52" s="499" t="s">
        <v>1244</v>
      </c>
      <c r="AA52" s="499" t="s">
        <v>1244</v>
      </c>
      <c r="AB52" s="499" t="s">
        <v>1244</v>
      </c>
      <c r="AC52" s="499" t="s">
        <v>1244</v>
      </c>
      <c r="AD52" s="499" t="s">
        <v>1244</v>
      </c>
    </row>
    <row r="53" spans="2:30">
      <c r="B53" s="703"/>
    </row>
    <row r="54" spans="2:30">
      <c r="B54" s="703"/>
    </row>
  </sheetData>
  <sheetProtection algorithmName="SHA-512" hashValue="FnkbLoi77HSDpz9srxI6c7ipDB9jnW3FAxPbgvvHnWtMHe1wi8eInObVpJW2Xdn9y1C20nHNcUHuKVt6n7V5qQ==" saltValue="LVaSAOdId4eYZ2hy9oHhoA==" spinCount="100000" sheet="1" objects="1" scenarios="1" selectLockedCells="1" selectUnlockedCells="1"/>
  <pageMargins left="0.7" right="0.7" top="0.75" bottom="0.75" header="0.3" footer="0.3"/>
  <pageSetup paperSize="9" scale="57" orientation="landscape" r:id="rId1"/>
  <headerFooter>
    <oddHeader>&amp;CPL
Załącznik VII</oddHeader>
    <oddFooter>&amp;C&amp;P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I54"/>
  <sheetViews>
    <sheetView showGridLines="0" zoomScaleNormal="100" zoomScalePageLayoutView="90" workbookViewId="0">
      <selection activeCell="C33" sqref="C33"/>
    </sheetView>
  </sheetViews>
  <sheetFormatPr defaultColWidth="9" defaultRowHeight="15"/>
  <cols>
    <col min="1" max="1" width="9" style="679"/>
    <col min="2" max="2" width="9" style="681"/>
    <col min="3" max="3" width="105.85546875" style="679" customWidth="1"/>
    <col min="4" max="9" width="18.5703125" style="680" customWidth="1"/>
    <col min="10" max="16384" width="9" style="679"/>
  </cols>
  <sheetData>
    <row r="2" spans="2:9" ht="18" customHeight="1">
      <c r="B2" s="678" t="s">
        <v>29</v>
      </c>
    </row>
    <row r="4" spans="2:9" ht="24" customHeight="1">
      <c r="D4" s="682" t="s">
        <v>1260</v>
      </c>
      <c r="E4" s="682" t="s">
        <v>1261</v>
      </c>
      <c r="F4" s="682" t="s">
        <v>1262</v>
      </c>
      <c r="G4" s="682" t="s">
        <v>1263</v>
      </c>
      <c r="H4" s="682" t="s">
        <v>1264</v>
      </c>
      <c r="I4" s="682" t="s">
        <v>1265</v>
      </c>
    </row>
    <row r="5" spans="2:9" ht="18" customHeight="1" thickBot="1">
      <c r="B5" s="683"/>
      <c r="C5" s="683"/>
      <c r="D5" s="683" t="s">
        <v>107</v>
      </c>
      <c r="E5" s="683" t="s">
        <v>108</v>
      </c>
      <c r="F5" s="683" t="s">
        <v>109</v>
      </c>
      <c r="G5" s="683" t="s">
        <v>145</v>
      </c>
      <c r="H5" s="683" t="s">
        <v>146</v>
      </c>
      <c r="I5" s="683" t="s">
        <v>212</v>
      </c>
    </row>
    <row r="6" spans="2:9">
      <c r="B6" s="684">
        <v>1</v>
      </c>
      <c r="C6" s="685" t="s">
        <v>404</v>
      </c>
      <c r="D6" s="495" t="s">
        <v>1266</v>
      </c>
      <c r="E6" s="495" t="s">
        <v>1266</v>
      </c>
      <c r="F6" s="495" t="s">
        <v>1266</v>
      </c>
      <c r="G6" s="495" t="s">
        <v>1266</v>
      </c>
      <c r="H6" s="495" t="s">
        <v>1266</v>
      </c>
      <c r="I6" s="495" t="s">
        <v>1266</v>
      </c>
    </row>
    <row r="7" spans="2:9">
      <c r="B7" s="686">
        <v>2</v>
      </c>
      <c r="C7" s="687" t="s">
        <v>405</v>
      </c>
      <c r="D7" s="496" t="s">
        <v>1135</v>
      </c>
      <c r="E7" s="496" t="s">
        <v>1135</v>
      </c>
      <c r="F7" s="496" t="s">
        <v>1135</v>
      </c>
      <c r="G7" s="496" t="s">
        <v>1135</v>
      </c>
      <c r="H7" s="496" t="s">
        <v>1135</v>
      </c>
      <c r="I7" s="496" t="s">
        <v>1135</v>
      </c>
    </row>
    <row r="8" spans="2:9">
      <c r="B8" s="686" t="s">
        <v>406</v>
      </c>
      <c r="C8" s="687" t="s">
        <v>407</v>
      </c>
      <c r="D8" s="496" t="s">
        <v>1267</v>
      </c>
      <c r="E8" s="496" t="s">
        <v>1267</v>
      </c>
      <c r="F8" s="496" t="s">
        <v>1267</v>
      </c>
      <c r="G8" s="496" t="s">
        <v>1267</v>
      </c>
      <c r="H8" s="496" t="s">
        <v>1267</v>
      </c>
      <c r="I8" s="496" t="s">
        <v>1267</v>
      </c>
    </row>
    <row r="9" spans="2:9">
      <c r="B9" s="686">
        <v>3</v>
      </c>
      <c r="C9" s="687" t="s">
        <v>408</v>
      </c>
      <c r="D9" s="496" t="s">
        <v>1268</v>
      </c>
      <c r="E9" s="496" t="s">
        <v>1268</v>
      </c>
      <c r="F9" s="496" t="s">
        <v>1268</v>
      </c>
      <c r="G9" s="496" t="s">
        <v>1268</v>
      </c>
      <c r="H9" s="496" t="s">
        <v>1268</v>
      </c>
      <c r="I9" s="496" t="s">
        <v>1268</v>
      </c>
    </row>
    <row r="10" spans="2:9" ht="15.75" thickBot="1">
      <c r="B10" s="688" t="s">
        <v>409</v>
      </c>
      <c r="C10" s="689" t="s">
        <v>410</v>
      </c>
      <c r="D10" s="498" t="s">
        <v>1252</v>
      </c>
      <c r="E10" s="498" t="s">
        <v>1252</v>
      </c>
      <c r="F10" s="498" t="s">
        <v>1252</v>
      </c>
      <c r="G10" s="498" t="s">
        <v>1252</v>
      </c>
      <c r="H10" s="498" t="s">
        <v>1252</v>
      </c>
      <c r="I10" s="498" t="s">
        <v>1252</v>
      </c>
    </row>
    <row r="11" spans="2:9" ht="18.75" customHeight="1" thickBot="1">
      <c r="B11" s="690"/>
      <c r="C11" s="691" t="s">
        <v>411</v>
      </c>
      <c r="D11" s="692"/>
      <c r="E11" s="692"/>
      <c r="F11" s="692"/>
      <c r="G11" s="692"/>
      <c r="H11" s="692"/>
      <c r="I11" s="692"/>
    </row>
    <row r="12" spans="2:9">
      <c r="B12" s="684">
        <v>4</v>
      </c>
      <c r="C12" s="685" t="s">
        <v>412</v>
      </c>
      <c r="D12" s="495" t="s">
        <v>1269</v>
      </c>
      <c r="E12" s="495" t="s">
        <v>1269</v>
      </c>
      <c r="F12" s="495" t="s">
        <v>1269</v>
      </c>
      <c r="G12" s="495" t="s">
        <v>1269</v>
      </c>
      <c r="H12" s="495" t="s">
        <v>1269</v>
      </c>
      <c r="I12" s="495" t="s">
        <v>1269</v>
      </c>
    </row>
    <row r="13" spans="2:9">
      <c r="B13" s="686">
        <v>5</v>
      </c>
      <c r="C13" s="687" t="s">
        <v>413</v>
      </c>
      <c r="D13" s="496" t="s">
        <v>1269</v>
      </c>
      <c r="E13" s="496" t="s">
        <v>1269</v>
      </c>
      <c r="F13" s="496" t="s">
        <v>1269</v>
      </c>
      <c r="G13" s="496" t="s">
        <v>1269</v>
      </c>
      <c r="H13" s="496" t="s">
        <v>1269</v>
      </c>
      <c r="I13" s="496" t="s">
        <v>1269</v>
      </c>
    </row>
    <row r="14" spans="2:9" ht="22.5">
      <c r="B14" s="686">
        <v>6</v>
      </c>
      <c r="C14" s="687" t="s">
        <v>414</v>
      </c>
      <c r="D14" s="700" t="s">
        <v>1270</v>
      </c>
      <c r="E14" s="700" t="s">
        <v>1270</v>
      </c>
      <c r="F14" s="700" t="s">
        <v>1270</v>
      </c>
      <c r="G14" s="700" t="s">
        <v>1270</v>
      </c>
      <c r="H14" s="700" t="s">
        <v>1270</v>
      </c>
      <c r="I14" s="700" t="s">
        <v>1270</v>
      </c>
    </row>
    <row r="15" spans="2:9" ht="22.5">
      <c r="B15" s="686">
        <v>7</v>
      </c>
      <c r="C15" s="687" t="s">
        <v>415</v>
      </c>
      <c r="D15" s="700" t="s">
        <v>1271</v>
      </c>
      <c r="E15" s="700" t="s">
        <v>1271</v>
      </c>
      <c r="F15" s="700" t="s">
        <v>1271</v>
      </c>
      <c r="G15" s="700" t="s">
        <v>1271</v>
      </c>
      <c r="H15" s="700" t="s">
        <v>1271</v>
      </c>
      <c r="I15" s="700" t="s">
        <v>1271</v>
      </c>
    </row>
    <row r="16" spans="2:9">
      <c r="B16" s="686">
        <v>8</v>
      </c>
      <c r="C16" s="687" t="s">
        <v>1272</v>
      </c>
      <c r="D16" s="693">
        <v>30.988593865060199</v>
      </c>
      <c r="E16" s="693">
        <v>70.75230753395391</v>
      </c>
      <c r="F16" s="693">
        <v>40</v>
      </c>
      <c r="G16" s="693">
        <v>55.6</v>
      </c>
      <c r="H16" s="693">
        <v>36</v>
      </c>
      <c r="I16" s="693">
        <v>47.6</v>
      </c>
    </row>
    <row r="17" spans="2:9">
      <c r="B17" s="686">
        <v>9</v>
      </c>
      <c r="C17" s="687" t="s">
        <v>1273</v>
      </c>
      <c r="D17" s="693">
        <v>41.875</v>
      </c>
      <c r="E17" s="693">
        <v>83.9</v>
      </c>
      <c r="F17" s="693">
        <v>40</v>
      </c>
      <c r="G17" s="693">
        <v>55.6</v>
      </c>
      <c r="H17" s="693">
        <v>36</v>
      </c>
      <c r="I17" s="693">
        <v>47.6</v>
      </c>
    </row>
    <row r="18" spans="2:9">
      <c r="B18" s="686" t="s">
        <v>170</v>
      </c>
      <c r="C18" s="687" t="s">
        <v>417</v>
      </c>
      <c r="D18" s="704">
        <v>100</v>
      </c>
      <c r="E18" s="704">
        <v>100</v>
      </c>
      <c r="F18" s="704">
        <v>400000</v>
      </c>
      <c r="G18" s="704">
        <v>400000</v>
      </c>
      <c r="H18" s="704">
        <v>400000</v>
      </c>
      <c r="I18" s="704">
        <v>400000</v>
      </c>
    </row>
    <row r="19" spans="2:9" ht="49.5" customHeight="1">
      <c r="B19" s="686" t="s">
        <v>418</v>
      </c>
      <c r="C19" s="687" t="s">
        <v>419</v>
      </c>
      <c r="D19" s="700" t="s">
        <v>1274</v>
      </c>
      <c r="E19" s="700" t="s">
        <v>1274</v>
      </c>
      <c r="F19" s="700" t="s">
        <v>1274</v>
      </c>
      <c r="G19" s="700" t="s">
        <v>1274</v>
      </c>
      <c r="H19" s="700" t="s">
        <v>1274</v>
      </c>
      <c r="I19" s="700" t="s">
        <v>1274</v>
      </c>
    </row>
    <row r="20" spans="2:9" ht="28.5" customHeight="1">
      <c r="B20" s="686">
        <v>10</v>
      </c>
      <c r="C20" s="687" t="s">
        <v>420</v>
      </c>
      <c r="D20" s="700" t="s">
        <v>1275</v>
      </c>
      <c r="E20" s="700" t="s">
        <v>1275</v>
      </c>
      <c r="F20" s="700" t="s">
        <v>1275</v>
      </c>
      <c r="G20" s="700" t="s">
        <v>1275</v>
      </c>
      <c r="H20" s="700" t="s">
        <v>1275</v>
      </c>
      <c r="I20" s="700" t="s">
        <v>1275</v>
      </c>
    </row>
    <row r="21" spans="2:9">
      <c r="B21" s="686">
        <v>11</v>
      </c>
      <c r="C21" s="687" t="s">
        <v>421</v>
      </c>
      <c r="D21" s="705">
        <v>42268</v>
      </c>
      <c r="E21" s="705">
        <v>42459</v>
      </c>
      <c r="F21" s="705">
        <v>43157</v>
      </c>
      <c r="G21" s="705">
        <v>43178</v>
      </c>
      <c r="H21" s="705">
        <v>43752</v>
      </c>
      <c r="I21" s="705">
        <v>43767</v>
      </c>
    </row>
    <row r="22" spans="2:9">
      <c r="B22" s="686">
        <v>12</v>
      </c>
      <c r="C22" s="687" t="s">
        <v>422</v>
      </c>
      <c r="D22" s="496" t="s">
        <v>1276</v>
      </c>
      <c r="E22" s="496" t="s">
        <v>1276</v>
      </c>
      <c r="F22" s="496" t="s">
        <v>1276</v>
      </c>
      <c r="G22" s="496" t="s">
        <v>1276</v>
      </c>
      <c r="H22" s="496" t="s">
        <v>1276</v>
      </c>
      <c r="I22" s="496" t="s">
        <v>1276</v>
      </c>
    </row>
    <row r="23" spans="2:9">
      <c r="B23" s="686">
        <v>13</v>
      </c>
      <c r="C23" s="687" t="s">
        <v>423</v>
      </c>
      <c r="D23" s="705">
        <v>45921</v>
      </c>
      <c r="E23" s="705">
        <v>46111</v>
      </c>
      <c r="F23" s="705">
        <v>46809</v>
      </c>
      <c r="G23" s="705">
        <v>46831</v>
      </c>
      <c r="H23" s="705">
        <v>47405</v>
      </c>
      <c r="I23" s="705">
        <v>47420</v>
      </c>
    </row>
    <row r="24" spans="2:9">
      <c r="B24" s="686">
        <v>14</v>
      </c>
      <c r="C24" s="687" t="s">
        <v>424</v>
      </c>
      <c r="D24" s="496" t="s">
        <v>1277</v>
      </c>
      <c r="E24" s="496" t="s">
        <v>1277</v>
      </c>
      <c r="F24" s="496" t="s">
        <v>1277</v>
      </c>
      <c r="G24" s="496" t="s">
        <v>1277</v>
      </c>
      <c r="H24" s="496" t="s">
        <v>1277</v>
      </c>
      <c r="I24" s="496" t="s">
        <v>1278</v>
      </c>
    </row>
    <row r="25" spans="2:9">
      <c r="B25" s="686">
        <v>15</v>
      </c>
      <c r="C25" s="687" t="s">
        <v>1279</v>
      </c>
      <c r="D25" s="496" t="s">
        <v>1280</v>
      </c>
      <c r="E25" s="496" t="s">
        <v>1323</v>
      </c>
      <c r="F25" s="496" t="s">
        <v>1281</v>
      </c>
      <c r="G25" s="496" t="s">
        <v>1282</v>
      </c>
      <c r="H25" s="496" t="s">
        <v>1283</v>
      </c>
      <c r="I25" s="496" t="s">
        <v>1284</v>
      </c>
    </row>
    <row r="26" spans="2:9" ht="15.75" thickBot="1">
      <c r="B26" s="688">
        <v>16</v>
      </c>
      <c r="C26" s="689" t="s">
        <v>426</v>
      </c>
      <c r="D26" s="498" t="s">
        <v>1252</v>
      </c>
      <c r="E26" s="498" t="s">
        <v>1252</v>
      </c>
      <c r="F26" s="498" t="s">
        <v>1252</v>
      </c>
      <c r="G26" s="498" t="s">
        <v>1252</v>
      </c>
      <c r="H26" s="498" t="s">
        <v>1252</v>
      </c>
      <c r="I26" s="498" t="s">
        <v>1252</v>
      </c>
    </row>
    <row r="27" spans="2:9" ht="18" customHeight="1" thickBot="1">
      <c r="B27" s="690"/>
      <c r="C27" s="691" t="s">
        <v>427</v>
      </c>
      <c r="D27" s="692"/>
      <c r="E27" s="692"/>
      <c r="F27" s="692"/>
      <c r="G27" s="692"/>
      <c r="H27" s="692"/>
      <c r="I27" s="692"/>
    </row>
    <row r="28" spans="2:9">
      <c r="B28" s="684">
        <v>17</v>
      </c>
      <c r="C28" s="685" t="s">
        <v>428</v>
      </c>
      <c r="D28" s="495" t="s">
        <v>1256</v>
      </c>
      <c r="E28" s="495" t="s">
        <v>1256</v>
      </c>
      <c r="F28" s="495" t="s">
        <v>1256</v>
      </c>
      <c r="G28" s="495" t="s">
        <v>1256</v>
      </c>
      <c r="H28" s="495" t="s">
        <v>1256</v>
      </c>
      <c r="I28" s="495" t="s">
        <v>1256</v>
      </c>
    </row>
    <row r="29" spans="2:9">
      <c r="B29" s="686">
        <v>18</v>
      </c>
      <c r="C29" s="687" t="s">
        <v>429</v>
      </c>
      <c r="D29" s="496" t="s">
        <v>1285</v>
      </c>
      <c r="E29" s="496" t="s">
        <v>1286</v>
      </c>
      <c r="F29" s="496" t="s">
        <v>1287</v>
      </c>
      <c r="G29" s="496" t="s">
        <v>1287</v>
      </c>
      <c r="H29" s="496" t="s">
        <v>1288</v>
      </c>
      <c r="I29" s="496" t="s">
        <v>1288</v>
      </c>
    </row>
    <row r="30" spans="2:9">
      <c r="B30" s="686">
        <v>19</v>
      </c>
      <c r="C30" s="687" t="s">
        <v>430</v>
      </c>
      <c r="D30" s="496" t="s">
        <v>1252</v>
      </c>
      <c r="E30" s="496" t="s">
        <v>1252</v>
      </c>
      <c r="F30" s="496" t="s">
        <v>1252</v>
      </c>
      <c r="G30" s="496" t="s">
        <v>1252</v>
      </c>
      <c r="H30" s="496" t="s">
        <v>1252</v>
      </c>
      <c r="I30" s="496" t="s">
        <v>1252</v>
      </c>
    </row>
    <row r="31" spans="2:9">
      <c r="B31" s="686" t="s">
        <v>302</v>
      </c>
      <c r="C31" s="687" t="s">
        <v>431</v>
      </c>
      <c r="D31" s="496" t="s">
        <v>1289</v>
      </c>
      <c r="E31" s="496" t="s">
        <v>1289</v>
      </c>
      <c r="F31" s="496" t="s">
        <v>1289</v>
      </c>
      <c r="G31" s="496" t="s">
        <v>1289</v>
      </c>
      <c r="H31" s="496" t="s">
        <v>1289</v>
      </c>
      <c r="I31" s="496" t="s">
        <v>1289</v>
      </c>
    </row>
    <row r="32" spans="2:9">
      <c r="B32" s="686" t="s">
        <v>304</v>
      </c>
      <c r="C32" s="687" t="s">
        <v>432</v>
      </c>
      <c r="D32" s="496" t="s">
        <v>1289</v>
      </c>
      <c r="E32" s="496" t="s">
        <v>1289</v>
      </c>
      <c r="F32" s="496" t="s">
        <v>1289</v>
      </c>
      <c r="G32" s="496" t="s">
        <v>1289</v>
      </c>
      <c r="H32" s="496" t="s">
        <v>1289</v>
      </c>
      <c r="I32" s="496" t="s">
        <v>1289</v>
      </c>
    </row>
    <row r="33" spans="2:9">
      <c r="B33" s="686">
        <v>21</v>
      </c>
      <c r="C33" s="687" t="s">
        <v>433</v>
      </c>
      <c r="D33" s="496" t="s">
        <v>1247</v>
      </c>
      <c r="E33" s="496" t="s">
        <v>1247</v>
      </c>
      <c r="F33" s="496" t="s">
        <v>1247</v>
      </c>
      <c r="G33" s="496" t="s">
        <v>1247</v>
      </c>
      <c r="H33" s="496" t="s">
        <v>1247</v>
      </c>
      <c r="I33" s="496" t="s">
        <v>1247</v>
      </c>
    </row>
    <row r="34" spans="2:9">
      <c r="B34" s="686">
        <v>22</v>
      </c>
      <c r="C34" s="687" t="s">
        <v>434</v>
      </c>
      <c r="D34" s="496" t="s">
        <v>1258</v>
      </c>
      <c r="E34" s="496" t="s">
        <v>1258</v>
      </c>
      <c r="F34" s="496" t="s">
        <v>1258</v>
      </c>
      <c r="G34" s="496" t="s">
        <v>1258</v>
      </c>
      <c r="H34" s="496" t="s">
        <v>1258</v>
      </c>
      <c r="I34" s="496" t="s">
        <v>1258</v>
      </c>
    </row>
    <row r="35" spans="2:9">
      <c r="B35" s="686">
        <v>23</v>
      </c>
      <c r="C35" s="687" t="s">
        <v>435</v>
      </c>
      <c r="D35" s="496" t="s">
        <v>1290</v>
      </c>
      <c r="E35" s="496" t="s">
        <v>1290</v>
      </c>
      <c r="F35" s="496" t="s">
        <v>1290</v>
      </c>
      <c r="G35" s="496" t="s">
        <v>1290</v>
      </c>
      <c r="H35" s="496" t="s">
        <v>1290</v>
      </c>
      <c r="I35" s="496" t="s">
        <v>1290</v>
      </c>
    </row>
    <row r="36" spans="2:9">
      <c r="B36" s="686">
        <v>24</v>
      </c>
      <c r="C36" s="687" t="s">
        <v>436</v>
      </c>
      <c r="D36" s="496" t="s">
        <v>1252</v>
      </c>
      <c r="E36" s="496" t="s">
        <v>1252</v>
      </c>
      <c r="F36" s="496" t="s">
        <v>1252</v>
      </c>
      <c r="G36" s="496" t="s">
        <v>1252</v>
      </c>
      <c r="H36" s="496" t="s">
        <v>1252</v>
      </c>
      <c r="I36" s="496" t="s">
        <v>1252</v>
      </c>
    </row>
    <row r="37" spans="2:9">
      <c r="B37" s="686">
        <v>25</v>
      </c>
      <c r="C37" s="687" t="s">
        <v>437</v>
      </c>
      <c r="D37" s="496" t="s">
        <v>1252</v>
      </c>
      <c r="E37" s="496" t="s">
        <v>1252</v>
      </c>
      <c r="F37" s="496" t="s">
        <v>1252</v>
      </c>
      <c r="G37" s="496" t="s">
        <v>1252</v>
      </c>
      <c r="H37" s="496" t="s">
        <v>1252</v>
      </c>
      <c r="I37" s="496" t="s">
        <v>1252</v>
      </c>
    </row>
    <row r="38" spans="2:9">
      <c r="B38" s="686">
        <v>26</v>
      </c>
      <c r="C38" s="687" t="s">
        <v>438</v>
      </c>
      <c r="D38" s="496" t="s">
        <v>1252</v>
      </c>
      <c r="E38" s="496" t="s">
        <v>1252</v>
      </c>
      <c r="F38" s="496" t="s">
        <v>1252</v>
      </c>
      <c r="G38" s="496" t="s">
        <v>1252</v>
      </c>
      <c r="H38" s="496" t="s">
        <v>1252</v>
      </c>
      <c r="I38" s="496" t="s">
        <v>1252</v>
      </c>
    </row>
    <row r="39" spans="2:9">
      <c r="B39" s="686">
        <v>27</v>
      </c>
      <c r="C39" s="687" t="s">
        <v>439</v>
      </c>
      <c r="D39" s="496" t="s">
        <v>1252</v>
      </c>
      <c r="E39" s="496" t="s">
        <v>1252</v>
      </c>
      <c r="F39" s="496" t="s">
        <v>1252</v>
      </c>
      <c r="G39" s="496" t="s">
        <v>1252</v>
      </c>
      <c r="H39" s="496" t="s">
        <v>1252</v>
      </c>
      <c r="I39" s="496" t="s">
        <v>1252</v>
      </c>
    </row>
    <row r="40" spans="2:9">
      <c r="B40" s="686">
        <v>28</v>
      </c>
      <c r="C40" s="687" t="s">
        <v>440</v>
      </c>
      <c r="D40" s="496" t="s">
        <v>1252</v>
      </c>
      <c r="E40" s="496" t="s">
        <v>1252</v>
      </c>
      <c r="F40" s="496" t="s">
        <v>1252</v>
      </c>
      <c r="G40" s="496" t="s">
        <v>1252</v>
      </c>
      <c r="H40" s="496" t="s">
        <v>1252</v>
      </c>
      <c r="I40" s="496" t="s">
        <v>1252</v>
      </c>
    </row>
    <row r="41" spans="2:9">
      <c r="B41" s="686">
        <v>29</v>
      </c>
      <c r="C41" s="687" t="s">
        <v>441</v>
      </c>
      <c r="D41" s="496" t="s">
        <v>1252</v>
      </c>
      <c r="E41" s="496" t="s">
        <v>1252</v>
      </c>
      <c r="F41" s="496" t="s">
        <v>1252</v>
      </c>
      <c r="G41" s="496" t="s">
        <v>1252</v>
      </c>
      <c r="H41" s="496" t="s">
        <v>1252</v>
      </c>
      <c r="I41" s="496" t="s">
        <v>1252</v>
      </c>
    </row>
    <row r="42" spans="2:9">
      <c r="B42" s="686">
        <v>30</v>
      </c>
      <c r="C42" s="687" t="s">
        <v>442</v>
      </c>
      <c r="D42" s="496" t="s">
        <v>1247</v>
      </c>
      <c r="E42" s="496" t="s">
        <v>1247</v>
      </c>
      <c r="F42" s="496" t="s">
        <v>1247</v>
      </c>
      <c r="G42" s="496" t="s">
        <v>1247</v>
      </c>
      <c r="H42" s="496" t="s">
        <v>1247</v>
      </c>
      <c r="I42" s="496" t="s">
        <v>1247</v>
      </c>
    </row>
    <row r="43" spans="2:9">
      <c r="B43" s="686">
        <v>31</v>
      </c>
      <c r="C43" s="687" t="s">
        <v>443</v>
      </c>
      <c r="D43" s="496" t="s">
        <v>1252</v>
      </c>
      <c r="E43" s="496" t="s">
        <v>1252</v>
      </c>
      <c r="F43" s="496" t="s">
        <v>1252</v>
      </c>
      <c r="G43" s="496" t="s">
        <v>1252</v>
      </c>
      <c r="H43" s="496" t="s">
        <v>1252</v>
      </c>
      <c r="I43" s="496" t="s">
        <v>1252</v>
      </c>
    </row>
    <row r="44" spans="2:9">
      <c r="B44" s="686">
        <v>32</v>
      </c>
      <c r="C44" s="687" t="s">
        <v>444</v>
      </c>
      <c r="D44" s="496" t="s">
        <v>1252</v>
      </c>
      <c r="E44" s="496" t="s">
        <v>1252</v>
      </c>
      <c r="F44" s="496" t="s">
        <v>1252</v>
      </c>
      <c r="G44" s="496" t="s">
        <v>1252</v>
      </c>
      <c r="H44" s="496" t="s">
        <v>1252</v>
      </c>
      <c r="I44" s="496" t="s">
        <v>1252</v>
      </c>
    </row>
    <row r="45" spans="2:9" ht="28.9" customHeight="1">
      <c r="B45" s="686">
        <v>33</v>
      </c>
      <c r="C45" s="687" t="s">
        <v>445</v>
      </c>
      <c r="D45" s="496" t="s">
        <v>1252</v>
      </c>
      <c r="E45" s="496" t="s">
        <v>1252</v>
      </c>
      <c r="F45" s="496" t="s">
        <v>1252</v>
      </c>
      <c r="G45" s="496" t="s">
        <v>1252</v>
      </c>
      <c r="H45" s="496" t="s">
        <v>1252</v>
      </c>
      <c r="I45" s="496" t="s">
        <v>1252</v>
      </c>
    </row>
    <row r="46" spans="2:9">
      <c r="B46" s="686">
        <v>34</v>
      </c>
      <c r="C46" s="687" t="s">
        <v>446</v>
      </c>
      <c r="D46" s="496" t="s">
        <v>1252</v>
      </c>
      <c r="E46" s="496" t="s">
        <v>1252</v>
      </c>
      <c r="F46" s="496" t="s">
        <v>1252</v>
      </c>
      <c r="G46" s="496" t="s">
        <v>1252</v>
      </c>
      <c r="H46" s="496" t="s">
        <v>1252</v>
      </c>
      <c r="I46" s="496" t="s">
        <v>1252</v>
      </c>
    </row>
    <row r="47" spans="2:9">
      <c r="B47" s="686" t="s">
        <v>447</v>
      </c>
      <c r="C47" s="687" t="s">
        <v>448</v>
      </c>
      <c r="D47" s="496" t="s">
        <v>1252</v>
      </c>
      <c r="E47" s="496" t="s">
        <v>1252</v>
      </c>
      <c r="F47" s="496" t="s">
        <v>1252</v>
      </c>
      <c r="G47" s="496" t="s">
        <v>1252</v>
      </c>
      <c r="H47" s="496" t="s">
        <v>1252</v>
      </c>
      <c r="I47" s="496" t="s">
        <v>1252</v>
      </c>
    </row>
    <row r="48" spans="2:9">
      <c r="B48" s="686" t="s">
        <v>449</v>
      </c>
      <c r="C48" s="687" t="s">
        <v>450</v>
      </c>
      <c r="D48" s="496">
        <v>8</v>
      </c>
      <c r="E48" s="496">
        <v>8</v>
      </c>
      <c r="F48" s="496">
        <v>8</v>
      </c>
      <c r="G48" s="496">
        <v>8</v>
      </c>
      <c r="H48" s="496">
        <v>8</v>
      </c>
      <c r="I48" s="496">
        <v>8</v>
      </c>
    </row>
    <row r="49" spans="2:9" ht="20.25" customHeight="1">
      <c r="B49" s="686">
        <v>35</v>
      </c>
      <c r="C49" s="687" t="s">
        <v>451</v>
      </c>
      <c r="D49" s="496" t="s">
        <v>1252</v>
      </c>
      <c r="E49" s="496" t="s">
        <v>1252</v>
      </c>
      <c r="F49" s="496" t="s">
        <v>1252</v>
      </c>
      <c r="G49" s="496" t="s">
        <v>1252</v>
      </c>
      <c r="H49" s="496" t="s">
        <v>1252</v>
      </c>
      <c r="I49" s="496" t="s">
        <v>1252</v>
      </c>
    </row>
    <row r="50" spans="2:9">
      <c r="B50" s="686">
        <v>36</v>
      </c>
      <c r="C50" s="687" t="s">
        <v>452</v>
      </c>
      <c r="D50" s="496" t="s">
        <v>1247</v>
      </c>
      <c r="E50" s="496" t="s">
        <v>1247</v>
      </c>
      <c r="F50" s="496" t="s">
        <v>1247</v>
      </c>
      <c r="G50" s="496" t="s">
        <v>1247</v>
      </c>
      <c r="H50" s="496" t="s">
        <v>1247</v>
      </c>
      <c r="I50" s="496" t="s">
        <v>1247</v>
      </c>
    </row>
    <row r="51" spans="2:9">
      <c r="B51" s="686">
        <v>37</v>
      </c>
      <c r="C51" s="687" t="s">
        <v>453</v>
      </c>
      <c r="D51" s="496" t="s">
        <v>1252</v>
      </c>
      <c r="E51" s="496" t="s">
        <v>1252</v>
      </c>
      <c r="F51" s="496" t="s">
        <v>1252</v>
      </c>
      <c r="G51" s="496" t="s">
        <v>1252</v>
      </c>
      <c r="H51" s="496" t="s">
        <v>1252</v>
      </c>
      <c r="I51" s="496" t="s">
        <v>1252</v>
      </c>
    </row>
    <row r="52" spans="2:9" ht="15.75" thickBot="1">
      <c r="B52" s="701" t="s">
        <v>454</v>
      </c>
      <c r="C52" s="702" t="s">
        <v>455</v>
      </c>
      <c r="D52" s="499" t="s">
        <v>1252</v>
      </c>
      <c r="E52" s="499" t="s">
        <v>1252</v>
      </c>
      <c r="F52" s="499" t="s">
        <v>1252</v>
      </c>
      <c r="G52" s="499" t="s">
        <v>1252</v>
      </c>
      <c r="H52" s="499" t="s">
        <v>1252</v>
      </c>
      <c r="I52" s="499" t="s">
        <v>1252</v>
      </c>
    </row>
    <row r="53" spans="2:9">
      <c r="B53" s="703"/>
    </row>
    <row r="54" spans="2:9">
      <c r="B54" s="703"/>
    </row>
  </sheetData>
  <sheetProtection algorithmName="SHA-512" hashValue="gtPhykv6nb+Bf8UmIIda9dW1hVzTPT2I8XB9ozsPdvzaDtIfekBd3TBA1a2JrdF7sttDtAj9miQWweGkVZeF+A==" saltValue="MwAG6JRM5GK13U4lmHxJlA==" spinCount="100000" sheet="1" objects="1" scenarios="1" selectLockedCells="1" selectUnlockedCells="1"/>
  <pageMargins left="0.7" right="0.7" top="0.75" bottom="0.75" header="0.3" footer="0.3"/>
  <pageSetup paperSize="9" scale="57" orientation="landscape" r:id="rId1"/>
  <headerFooter>
    <oddHeader>&amp;CPL
Załącznik VII</oddHeader>
    <oddFooter>&amp;C&amp;P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G22"/>
  <sheetViews>
    <sheetView showGridLines="0" zoomScaleNormal="100" workbookViewId="0">
      <selection activeCell="C33" sqref="C33"/>
    </sheetView>
  </sheetViews>
  <sheetFormatPr defaultColWidth="9.28515625" defaultRowHeight="15"/>
  <cols>
    <col min="1" max="1" width="2.7109375" style="21" customWidth="1"/>
    <col min="2" max="2" width="9.28515625" style="21" customWidth="1"/>
    <col min="3" max="3" width="5.5703125" style="21" customWidth="1"/>
    <col min="4" max="4" width="140" style="21" customWidth="1"/>
    <col min="5" max="5" width="17.7109375" style="21" customWidth="1"/>
    <col min="6" max="6" width="9.28515625" style="21" customWidth="1"/>
    <col min="7" max="16384" width="9.28515625" style="21"/>
  </cols>
  <sheetData>
    <row r="3" spans="3:7" ht="18.75">
      <c r="C3" s="64" t="s">
        <v>33</v>
      </c>
      <c r="D3" s="65"/>
      <c r="E3" s="65"/>
    </row>
    <row r="4" spans="3:7" ht="18.75">
      <c r="C4" s="833" t="s">
        <v>1006</v>
      </c>
      <c r="D4" s="863"/>
      <c r="E4" s="65"/>
    </row>
    <row r="5" spans="3:7" ht="15.75" thickBot="1"/>
    <row r="6" spans="3:7">
      <c r="C6" s="66"/>
      <c r="D6" s="66"/>
      <c r="E6" s="459" t="s">
        <v>107</v>
      </c>
    </row>
    <row r="7" spans="3:7" ht="25.5" thickBot="1">
      <c r="C7" s="440"/>
      <c r="D7" s="440"/>
      <c r="E7" s="517" t="s">
        <v>463</v>
      </c>
    </row>
    <row r="8" spans="3:7" ht="15.75" customHeight="1">
      <c r="C8" s="153">
        <v>1</v>
      </c>
      <c r="D8" s="511" t="s">
        <v>464</v>
      </c>
      <c r="E8" s="512">
        <v>24770352</v>
      </c>
      <c r="F8" s="67"/>
      <c r="G8" s="51"/>
    </row>
    <row r="9" spans="3:7" ht="15.75" customHeight="1">
      <c r="C9" s="42">
        <v>2</v>
      </c>
      <c r="D9" s="513" t="s">
        <v>465</v>
      </c>
      <c r="E9" s="514">
        <v>-36339.731</v>
      </c>
      <c r="F9" s="67"/>
      <c r="G9" s="51"/>
    </row>
    <row r="10" spans="3:7" ht="15.75" customHeight="1">
      <c r="C10" s="42">
        <v>3</v>
      </c>
      <c r="D10" s="513" t="s">
        <v>466</v>
      </c>
      <c r="E10" s="514">
        <v>0</v>
      </c>
    </row>
    <row r="11" spans="3:7" ht="15.75" customHeight="1">
      <c r="C11" s="42">
        <v>4</v>
      </c>
      <c r="D11" s="513" t="s">
        <v>467</v>
      </c>
      <c r="E11" s="514">
        <v>0</v>
      </c>
    </row>
    <row r="12" spans="3:7" ht="18.75" customHeight="1">
      <c r="C12" s="42">
        <v>5</v>
      </c>
      <c r="D12" s="46" t="s">
        <v>468</v>
      </c>
      <c r="E12" s="514">
        <v>0</v>
      </c>
    </row>
    <row r="13" spans="3:7" ht="15.75" customHeight="1">
      <c r="C13" s="42">
        <v>6</v>
      </c>
      <c r="D13" s="513" t="s">
        <v>469</v>
      </c>
      <c r="E13" s="514">
        <v>0</v>
      </c>
    </row>
    <row r="14" spans="3:7" ht="15.75" customHeight="1">
      <c r="C14" s="42">
        <v>7</v>
      </c>
      <c r="D14" s="513" t="s">
        <v>470</v>
      </c>
      <c r="E14" s="514">
        <v>0</v>
      </c>
    </row>
    <row r="15" spans="3:7" ht="15.75" customHeight="1">
      <c r="C15" s="42">
        <v>8</v>
      </c>
      <c r="D15" s="513" t="s">
        <v>471</v>
      </c>
      <c r="E15" s="514">
        <v>1151.463</v>
      </c>
    </row>
    <row r="16" spans="3:7" ht="15.75" customHeight="1">
      <c r="C16" s="42">
        <v>9</v>
      </c>
      <c r="D16" s="513" t="s">
        <v>472</v>
      </c>
      <c r="E16" s="514">
        <v>0</v>
      </c>
    </row>
    <row r="17" spans="3:5" ht="15.75" customHeight="1">
      <c r="C17" s="42">
        <v>10</v>
      </c>
      <c r="D17" s="513" t="s">
        <v>473</v>
      </c>
      <c r="E17" s="514">
        <v>368953.52299999999</v>
      </c>
    </row>
    <row r="18" spans="3:5" ht="15.75" customHeight="1">
      <c r="C18" s="42">
        <v>11</v>
      </c>
      <c r="D18" s="513" t="s">
        <v>474</v>
      </c>
      <c r="E18" s="514">
        <v>0</v>
      </c>
    </row>
    <row r="19" spans="3:5" ht="15.75" customHeight="1">
      <c r="C19" s="42" t="s">
        <v>176</v>
      </c>
      <c r="D19" s="513" t="s">
        <v>475</v>
      </c>
      <c r="E19" s="514">
        <v>0</v>
      </c>
    </row>
    <row r="20" spans="3:5" ht="15.75" customHeight="1">
      <c r="C20" s="42" t="s">
        <v>476</v>
      </c>
      <c r="D20" s="513" t="s">
        <v>477</v>
      </c>
      <c r="E20" s="514">
        <v>0</v>
      </c>
    </row>
    <row r="21" spans="3:5" ht="15.75" customHeight="1" thickBot="1">
      <c r="C21" s="68">
        <v>12</v>
      </c>
      <c r="D21" s="515" t="s">
        <v>478</v>
      </c>
      <c r="E21" s="516">
        <v>-302593.88299999997</v>
      </c>
    </row>
    <row r="22" spans="3:5" ht="15.75" customHeight="1" thickBot="1">
      <c r="C22" s="262">
        <v>13</v>
      </c>
      <c r="D22" s="263" t="s">
        <v>180</v>
      </c>
      <c r="E22" s="264">
        <v>24801524.074999999</v>
      </c>
    </row>
  </sheetData>
  <sheetProtection algorithmName="SHA-512" hashValue="VbVeM1PrePnOcBPt8nA+Ss7Sd5o3vSPzR6sg1jKLV9PVvlg9JCOQbFuqhjmQ/IGZbDlredizT00a9cWhmJjckw==" saltValue="KPvJR/Qyg2U2MmePpFmtIw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9" orientation="landscape"/>
  <headerFooter>
    <oddHeader>&amp;CPL
Załącznik XI</oddHeader>
    <oddFooter>&amp;C1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N74"/>
  <sheetViews>
    <sheetView showGridLines="0" zoomScaleNormal="100" workbookViewId="0">
      <selection activeCell="C33" sqref="C33"/>
    </sheetView>
  </sheetViews>
  <sheetFormatPr defaultColWidth="9.28515625" defaultRowHeight="43.5" customHeight="1"/>
  <cols>
    <col min="1" max="1" width="2.42578125" style="21" customWidth="1"/>
    <col min="2" max="2" width="9.28515625" style="21" customWidth="1"/>
    <col min="3" max="3" width="8" style="69" customWidth="1"/>
    <col min="4" max="4" width="129.28515625" style="21" customWidth="1"/>
    <col min="5" max="6" width="18.7109375" style="21" customWidth="1"/>
    <col min="7" max="7" width="9.28515625" style="21" customWidth="1"/>
    <col min="8" max="16384" width="9.28515625" style="21"/>
  </cols>
  <sheetData>
    <row r="1" spans="2:6" ht="15.6" customHeight="1"/>
    <row r="2" spans="2:6" ht="15.6" customHeight="1"/>
    <row r="3" spans="2:6" ht="21" customHeight="1">
      <c r="B3" s="70"/>
      <c r="C3" s="64" t="s">
        <v>36</v>
      </c>
    </row>
    <row r="4" spans="2:6" ht="15.6" customHeight="1">
      <c r="C4" s="833" t="s">
        <v>1006</v>
      </c>
      <c r="D4" s="863"/>
    </row>
    <row r="5" spans="2:6" ht="16.149999999999999" customHeight="1">
      <c r="E5" s="878" t="s">
        <v>479</v>
      </c>
      <c r="F5" s="879"/>
    </row>
    <row r="6" spans="2:6" ht="16.899999999999999" customHeight="1">
      <c r="C6" s="26"/>
      <c r="D6" s="26"/>
      <c r="E6" s="504" t="s">
        <v>107</v>
      </c>
      <c r="F6" s="504" t="s">
        <v>108</v>
      </c>
    </row>
    <row r="7" spans="2:6" ht="18" customHeight="1" thickBot="1">
      <c r="C7" s="518"/>
      <c r="D7" s="518"/>
      <c r="E7" s="503" t="s">
        <v>1113</v>
      </c>
      <c r="F7" s="503" t="s">
        <v>1115</v>
      </c>
    </row>
    <row r="8" spans="2:6" ht="15.75" thickBot="1">
      <c r="C8" s="836" t="s">
        <v>480</v>
      </c>
      <c r="D8" s="838"/>
      <c r="E8" s="838"/>
      <c r="F8" s="838"/>
    </row>
    <row r="9" spans="2:6" ht="15.75" customHeight="1">
      <c r="C9" s="153">
        <v>1</v>
      </c>
      <c r="D9" s="154" t="s">
        <v>481</v>
      </c>
      <c r="E9" s="63">
        <v>24816980.263999999</v>
      </c>
      <c r="F9" s="63">
        <v>23977357.186999999</v>
      </c>
    </row>
    <row r="10" spans="2:6" ht="15.75" customHeight="1">
      <c r="C10" s="42">
        <v>2</v>
      </c>
      <c r="D10" s="43" t="s">
        <v>482</v>
      </c>
      <c r="E10" s="44">
        <v>0</v>
      </c>
      <c r="F10" s="44">
        <v>0</v>
      </c>
    </row>
    <row r="11" spans="2:6" ht="15.75" customHeight="1">
      <c r="C11" s="42">
        <v>3</v>
      </c>
      <c r="D11" s="43" t="s">
        <v>483</v>
      </c>
      <c r="E11" s="44">
        <v>0</v>
      </c>
      <c r="F11" s="44">
        <v>0</v>
      </c>
    </row>
    <row r="12" spans="2:6" ht="15.75" customHeight="1">
      <c r="C12" s="42">
        <v>4</v>
      </c>
      <c r="D12" s="43" t="s">
        <v>484</v>
      </c>
      <c r="E12" s="44">
        <v>0</v>
      </c>
      <c r="F12" s="44">
        <v>0</v>
      </c>
    </row>
    <row r="13" spans="2:6" ht="15.75" customHeight="1">
      <c r="C13" s="42">
        <v>5</v>
      </c>
      <c r="D13" s="43" t="s">
        <v>485</v>
      </c>
      <c r="E13" s="44">
        <v>0</v>
      </c>
      <c r="F13" s="44">
        <v>0</v>
      </c>
    </row>
    <row r="14" spans="2:6" ht="15.75" customHeight="1">
      <c r="C14" s="42">
        <v>6</v>
      </c>
      <c r="D14" s="43" t="s">
        <v>486</v>
      </c>
      <c r="E14" s="44">
        <v>-143173.21599999999</v>
      </c>
      <c r="F14" s="44">
        <v>-142548.44399999999</v>
      </c>
    </row>
    <row r="15" spans="2:6" ht="15.75" customHeight="1" thickBot="1">
      <c r="C15" s="489">
        <v>7</v>
      </c>
      <c r="D15" s="519" t="s">
        <v>487</v>
      </c>
      <c r="E15" s="490">
        <v>24673807.048</v>
      </c>
      <c r="F15" s="490">
        <v>23834808.743000001</v>
      </c>
    </row>
    <row r="16" spans="2:6" ht="15.75" customHeight="1" thickBot="1">
      <c r="C16" s="836" t="s">
        <v>488</v>
      </c>
      <c r="D16" s="838"/>
      <c r="E16" s="838"/>
      <c r="F16" s="838"/>
    </row>
    <row r="17" spans="3:6" ht="24.75" customHeight="1">
      <c r="C17" s="153">
        <v>8</v>
      </c>
      <c r="D17" s="154" t="s">
        <v>489</v>
      </c>
      <c r="E17" s="63">
        <v>0</v>
      </c>
      <c r="F17" s="63">
        <v>0</v>
      </c>
    </row>
    <row r="18" spans="3:6" ht="15.75" customHeight="1">
      <c r="C18" s="42" t="s">
        <v>119</v>
      </c>
      <c r="D18" s="43" t="s">
        <v>490</v>
      </c>
      <c r="E18" s="44">
        <v>156.26300000000001</v>
      </c>
      <c r="F18" s="44">
        <v>171.35900000000001</v>
      </c>
    </row>
    <row r="19" spans="3:6" ht="15.75" customHeight="1">
      <c r="C19" s="42">
        <v>9</v>
      </c>
      <c r="D19" s="43" t="s">
        <v>491</v>
      </c>
      <c r="E19" s="44">
        <v>0</v>
      </c>
      <c r="F19" s="44">
        <v>0</v>
      </c>
    </row>
    <row r="20" spans="3:6" ht="15.75" customHeight="1">
      <c r="C20" s="42" t="s">
        <v>170</v>
      </c>
      <c r="D20" s="43" t="s">
        <v>492</v>
      </c>
      <c r="E20" s="44">
        <v>1151.463</v>
      </c>
      <c r="F20" s="44">
        <v>1516.3440000000001</v>
      </c>
    </row>
    <row r="21" spans="3:6" ht="15.75" customHeight="1">
      <c r="C21" s="42" t="s">
        <v>418</v>
      </c>
      <c r="D21" s="43" t="s">
        <v>493</v>
      </c>
      <c r="E21" s="44">
        <v>0</v>
      </c>
      <c r="F21" s="44">
        <v>0</v>
      </c>
    </row>
    <row r="22" spans="3:6" ht="15.75" customHeight="1">
      <c r="C22" s="42">
        <v>10</v>
      </c>
      <c r="D22" s="43" t="s">
        <v>494</v>
      </c>
      <c r="E22" s="44">
        <v>0</v>
      </c>
      <c r="F22" s="44">
        <v>0</v>
      </c>
    </row>
    <row r="23" spans="3:6" ht="15.75" customHeight="1">
      <c r="C23" s="42" t="s">
        <v>173</v>
      </c>
      <c r="D23" s="43" t="s">
        <v>495</v>
      </c>
      <c r="E23" s="44">
        <v>0</v>
      </c>
      <c r="F23" s="44">
        <v>0</v>
      </c>
    </row>
    <row r="24" spans="3:6" ht="15.75" customHeight="1">
      <c r="C24" s="42" t="s">
        <v>496</v>
      </c>
      <c r="D24" s="43" t="s">
        <v>497</v>
      </c>
      <c r="E24" s="44">
        <v>0</v>
      </c>
      <c r="F24" s="44">
        <v>0</v>
      </c>
    </row>
    <row r="25" spans="3:6" ht="15.75" customHeight="1">
      <c r="C25" s="42">
        <v>11</v>
      </c>
      <c r="D25" s="43" t="s">
        <v>498</v>
      </c>
      <c r="E25" s="44">
        <v>0</v>
      </c>
      <c r="F25" s="44">
        <v>0</v>
      </c>
    </row>
    <row r="26" spans="3:6" ht="15.75" customHeight="1">
      <c r="C26" s="42">
        <v>12</v>
      </c>
      <c r="D26" s="43" t="s">
        <v>499</v>
      </c>
      <c r="E26" s="44">
        <v>0</v>
      </c>
      <c r="F26" s="44">
        <v>0</v>
      </c>
    </row>
    <row r="27" spans="3:6" ht="15.75" customHeight="1" thickBot="1">
      <c r="C27" s="442">
        <v>13</v>
      </c>
      <c r="D27" s="443" t="s">
        <v>500</v>
      </c>
      <c r="E27" s="168">
        <v>1307.7260000000001</v>
      </c>
      <c r="F27" s="168">
        <v>1687.703</v>
      </c>
    </row>
    <row r="28" spans="3:6" ht="15.75" customHeight="1" thickBot="1">
      <c r="C28" s="836" t="s">
        <v>501</v>
      </c>
      <c r="D28" s="838"/>
      <c r="E28" s="838"/>
      <c r="F28" s="838"/>
    </row>
    <row r="29" spans="3:6" ht="15.75" customHeight="1">
      <c r="C29" s="153">
        <v>14</v>
      </c>
      <c r="D29" s="154" t="s">
        <v>502</v>
      </c>
      <c r="E29" s="63">
        <v>0</v>
      </c>
      <c r="F29" s="63">
        <v>0</v>
      </c>
    </row>
    <row r="30" spans="3:6" ht="15.75" customHeight="1">
      <c r="C30" s="42">
        <v>15</v>
      </c>
      <c r="D30" s="43" t="s">
        <v>503</v>
      </c>
      <c r="E30" s="44">
        <v>0</v>
      </c>
      <c r="F30" s="44">
        <v>0</v>
      </c>
    </row>
    <row r="31" spans="3:6" ht="15.75" customHeight="1">
      <c r="C31" s="42">
        <v>16</v>
      </c>
      <c r="D31" s="43" t="s">
        <v>504</v>
      </c>
      <c r="E31" s="44">
        <v>0</v>
      </c>
      <c r="F31" s="44">
        <v>0</v>
      </c>
    </row>
    <row r="32" spans="3:6" ht="15.75" customHeight="1">
      <c r="C32" s="42" t="s">
        <v>195</v>
      </c>
      <c r="D32" s="43" t="s">
        <v>505</v>
      </c>
      <c r="E32" s="44">
        <v>0</v>
      </c>
      <c r="F32" s="44">
        <v>0</v>
      </c>
    </row>
    <row r="33" spans="3:6" ht="15.75" customHeight="1">
      <c r="C33" s="42">
        <v>17</v>
      </c>
      <c r="D33" s="43" t="s">
        <v>506</v>
      </c>
      <c r="E33" s="44">
        <v>0</v>
      </c>
      <c r="F33" s="44">
        <v>0</v>
      </c>
    </row>
    <row r="34" spans="3:6" ht="15.75" customHeight="1">
      <c r="C34" s="42" t="s">
        <v>507</v>
      </c>
      <c r="D34" s="43" t="s">
        <v>508</v>
      </c>
      <c r="E34" s="44">
        <v>0</v>
      </c>
      <c r="F34" s="44">
        <v>0</v>
      </c>
    </row>
    <row r="35" spans="3:6" ht="15.75" customHeight="1" thickBot="1">
      <c r="C35" s="442">
        <v>18</v>
      </c>
      <c r="D35" s="443" t="s">
        <v>509</v>
      </c>
      <c r="E35" s="168">
        <v>0</v>
      </c>
      <c r="F35" s="168">
        <v>0</v>
      </c>
    </row>
    <row r="36" spans="3:6" ht="15.75" customHeight="1" thickBot="1">
      <c r="C36" s="836" t="s">
        <v>510</v>
      </c>
      <c r="D36" s="838"/>
      <c r="E36" s="838"/>
      <c r="F36" s="838"/>
    </row>
    <row r="37" spans="3:6" ht="15.75" customHeight="1">
      <c r="C37" s="153">
        <v>19</v>
      </c>
      <c r="D37" s="154" t="s">
        <v>511</v>
      </c>
      <c r="E37" s="63">
        <v>1352867.764</v>
      </c>
      <c r="F37" s="63">
        <v>1160437.706</v>
      </c>
    </row>
    <row r="38" spans="3:6" ht="15.75" customHeight="1">
      <c r="C38" s="42">
        <v>20</v>
      </c>
      <c r="D38" s="43" t="s">
        <v>512</v>
      </c>
      <c r="E38" s="44">
        <v>-983914.24100000004</v>
      </c>
      <c r="F38" s="44">
        <v>-835795.82700000005</v>
      </c>
    </row>
    <row r="39" spans="3:6" ht="15.75" customHeight="1">
      <c r="C39" s="42">
        <v>21</v>
      </c>
      <c r="D39" s="43" t="s">
        <v>513</v>
      </c>
      <c r="E39" s="44">
        <v>0</v>
      </c>
      <c r="F39" s="44">
        <v>0</v>
      </c>
    </row>
    <row r="40" spans="3:6" ht="15.75" customHeight="1" thickBot="1">
      <c r="C40" s="442">
        <v>22</v>
      </c>
      <c r="D40" s="443" t="s">
        <v>514</v>
      </c>
      <c r="E40" s="168">
        <v>368953.52299999999</v>
      </c>
      <c r="F40" s="168">
        <v>324641.87900000002</v>
      </c>
    </row>
    <row r="41" spans="3:6" ht="15.75" customHeight="1" thickBot="1">
      <c r="C41" s="836" t="s">
        <v>515</v>
      </c>
      <c r="D41" s="838"/>
      <c r="E41" s="838"/>
      <c r="F41" s="838"/>
    </row>
    <row r="42" spans="3:6" ht="15.75" customHeight="1">
      <c r="C42" s="153" t="s">
        <v>134</v>
      </c>
      <c r="D42" s="154" t="s">
        <v>516</v>
      </c>
      <c r="E42" s="63">
        <v>-242544.22200000001</v>
      </c>
      <c r="F42" s="63">
        <v>-145236.40400000001</v>
      </c>
    </row>
    <row r="43" spans="3:6" ht="15.75" customHeight="1">
      <c r="C43" s="42" t="s">
        <v>517</v>
      </c>
      <c r="D43" s="43" t="s">
        <v>518</v>
      </c>
      <c r="E43" s="44">
        <v>0</v>
      </c>
      <c r="F43" s="44">
        <v>0</v>
      </c>
    </row>
    <row r="44" spans="3:6" ht="15.75" customHeight="1">
      <c r="C44" s="42" t="s">
        <v>519</v>
      </c>
      <c r="D44" s="43" t="s">
        <v>520</v>
      </c>
      <c r="E44" s="44">
        <v>0</v>
      </c>
      <c r="F44" s="44">
        <v>0</v>
      </c>
    </row>
    <row r="45" spans="3:6" ht="15.75" customHeight="1">
      <c r="C45" s="42" t="s">
        <v>521</v>
      </c>
      <c r="D45" s="43" t="s">
        <v>522</v>
      </c>
      <c r="E45" s="44">
        <v>0</v>
      </c>
      <c r="F45" s="44">
        <v>0</v>
      </c>
    </row>
    <row r="46" spans="3:6" ht="15.75" customHeight="1">
      <c r="C46" s="42" t="s">
        <v>523</v>
      </c>
      <c r="D46" s="43" t="s">
        <v>524</v>
      </c>
      <c r="E46" s="44">
        <v>0</v>
      </c>
      <c r="F46" s="44">
        <v>0</v>
      </c>
    </row>
    <row r="47" spans="3:6" ht="15.75" customHeight="1">
      <c r="C47" s="42" t="s">
        <v>525</v>
      </c>
      <c r="D47" s="43" t="s">
        <v>526</v>
      </c>
      <c r="E47" s="44">
        <v>0</v>
      </c>
      <c r="F47" s="44">
        <v>0</v>
      </c>
    </row>
    <row r="48" spans="3:6" ht="15.75" customHeight="1">
      <c r="C48" s="42" t="s">
        <v>527</v>
      </c>
      <c r="D48" s="43" t="s">
        <v>528</v>
      </c>
      <c r="E48" s="44">
        <v>0</v>
      </c>
      <c r="F48" s="44">
        <v>0</v>
      </c>
    </row>
    <row r="49" spans="3:6" ht="15.75" customHeight="1">
      <c r="C49" s="42" t="s">
        <v>529</v>
      </c>
      <c r="D49" s="43" t="s">
        <v>530</v>
      </c>
      <c r="E49" s="44">
        <v>0</v>
      </c>
      <c r="F49" s="44">
        <v>0</v>
      </c>
    </row>
    <row r="50" spans="3:6" ht="15.75" customHeight="1">
      <c r="C50" s="42" t="s">
        <v>531</v>
      </c>
      <c r="D50" s="43" t="s">
        <v>532</v>
      </c>
      <c r="E50" s="44">
        <v>0</v>
      </c>
      <c r="F50" s="44">
        <v>0</v>
      </c>
    </row>
    <row r="51" spans="3:6" ht="15.75" customHeight="1">
      <c r="C51" s="42" t="s">
        <v>533</v>
      </c>
      <c r="D51" s="43" t="s">
        <v>534</v>
      </c>
      <c r="E51" s="44">
        <v>0</v>
      </c>
      <c r="F51" s="44">
        <v>0</v>
      </c>
    </row>
    <row r="52" spans="3:6" ht="15.75" customHeight="1" thickBot="1">
      <c r="C52" s="442" t="s">
        <v>535</v>
      </c>
      <c r="D52" s="443" t="s">
        <v>536</v>
      </c>
      <c r="E52" s="168">
        <v>-242544.22200000001</v>
      </c>
      <c r="F52" s="168">
        <v>-145236.40400000001</v>
      </c>
    </row>
    <row r="53" spans="3:6" ht="15.75" customHeight="1" thickBot="1">
      <c r="C53" s="836" t="s">
        <v>537</v>
      </c>
      <c r="D53" s="838"/>
      <c r="E53" s="838"/>
      <c r="F53" s="838"/>
    </row>
    <row r="54" spans="3:6" ht="15.75" customHeight="1">
      <c r="C54" s="157">
        <v>23</v>
      </c>
      <c r="D54" s="158" t="s">
        <v>369</v>
      </c>
      <c r="E54" s="148">
        <v>768691.897</v>
      </c>
      <c r="F54" s="148">
        <v>725965.36</v>
      </c>
    </row>
    <row r="55" spans="3:6" ht="15.75" customHeight="1" thickBot="1">
      <c r="C55" s="489">
        <v>24</v>
      </c>
      <c r="D55" s="519" t="s">
        <v>180</v>
      </c>
      <c r="E55" s="490">
        <v>24801524.074999999</v>
      </c>
      <c r="F55" s="490">
        <v>24015901.921</v>
      </c>
    </row>
    <row r="56" spans="3:6" ht="15.75" customHeight="1" thickBot="1">
      <c r="C56" s="836" t="s">
        <v>179</v>
      </c>
      <c r="D56" s="838"/>
      <c r="E56" s="838"/>
      <c r="F56" s="838"/>
    </row>
    <row r="57" spans="3:6" ht="15.75" customHeight="1">
      <c r="C57" s="153">
        <v>25</v>
      </c>
      <c r="D57" s="154" t="s">
        <v>181</v>
      </c>
      <c r="E57" s="366">
        <v>3.1E-2</v>
      </c>
      <c r="F57" s="366">
        <v>3.0200000000000001E-2</v>
      </c>
    </row>
    <row r="58" spans="3:6" ht="15.75" customHeight="1">
      <c r="C58" s="42" t="s">
        <v>538</v>
      </c>
      <c r="D58" s="43" t="s">
        <v>539</v>
      </c>
      <c r="E58" s="365">
        <v>3.1E-2</v>
      </c>
      <c r="F58" s="365">
        <v>3.0200000000000001E-2</v>
      </c>
    </row>
    <row r="59" spans="3:6" ht="15.75" customHeight="1">
      <c r="C59" s="42" t="s">
        <v>540</v>
      </c>
      <c r="D59" s="43" t="s">
        <v>541</v>
      </c>
      <c r="E59" s="365">
        <v>3.1E-2</v>
      </c>
      <c r="F59" s="365">
        <v>3.0200000000000001E-2</v>
      </c>
    </row>
    <row r="60" spans="3:6" ht="15.75" customHeight="1">
      <c r="C60" s="42">
        <v>26</v>
      </c>
      <c r="D60" s="43" t="s">
        <v>542</v>
      </c>
      <c r="E60" s="365">
        <v>0</v>
      </c>
      <c r="F60" s="365">
        <v>0</v>
      </c>
    </row>
    <row r="61" spans="3:6" ht="15.75" customHeight="1">
      <c r="C61" s="42" t="s">
        <v>543</v>
      </c>
      <c r="D61" s="43" t="s">
        <v>184</v>
      </c>
      <c r="E61" s="365">
        <v>0</v>
      </c>
      <c r="F61" s="365">
        <v>0</v>
      </c>
    </row>
    <row r="62" spans="3:6" ht="15.75" customHeight="1">
      <c r="C62" s="42" t="s">
        <v>544</v>
      </c>
      <c r="D62" s="43" t="s">
        <v>545</v>
      </c>
      <c r="E62" s="365">
        <v>0</v>
      </c>
      <c r="F62" s="365">
        <v>0</v>
      </c>
    </row>
    <row r="63" spans="3:6" ht="15.75" customHeight="1">
      <c r="C63" s="42">
        <v>27</v>
      </c>
      <c r="D63" s="43" t="s">
        <v>190</v>
      </c>
      <c r="E63" s="365">
        <v>0</v>
      </c>
      <c r="F63" s="365">
        <v>0</v>
      </c>
    </row>
    <row r="64" spans="3:6" ht="15.75" customHeight="1" thickBot="1">
      <c r="C64" s="442" t="s">
        <v>546</v>
      </c>
      <c r="D64" s="443" t="s">
        <v>192</v>
      </c>
      <c r="E64" s="365">
        <v>0</v>
      </c>
      <c r="F64" s="365">
        <v>0</v>
      </c>
    </row>
    <row r="65" spans="3:14" ht="15.75" customHeight="1" thickBot="1">
      <c r="C65" s="836" t="s">
        <v>547</v>
      </c>
      <c r="D65" s="838"/>
      <c r="E65" s="876"/>
      <c r="F65" s="877"/>
    </row>
    <row r="66" spans="3:14" ht="15.75" customHeight="1" thickBot="1">
      <c r="C66" s="508" t="s">
        <v>548</v>
      </c>
      <c r="D66" s="364" t="s">
        <v>549</v>
      </c>
      <c r="E66" s="509" t="s">
        <v>1005</v>
      </c>
      <c r="F66" s="508" t="s">
        <v>1005</v>
      </c>
      <c r="N66" s="60"/>
    </row>
    <row r="67" spans="3:14" ht="15.75" customHeight="1" thickBot="1">
      <c r="C67" s="836" t="s">
        <v>550</v>
      </c>
      <c r="D67" s="838"/>
      <c r="E67" s="876"/>
      <c r="F67" s="877"/>
    </row>
    <row r="68" spans="3:14" ht="30.75" customHeight="1">
      <c r="C68" s="153">
        <v>28</v>
      </c>
      <c r="D68" s="154" t="s">
        <v>551</v>
      </c>
      <c r="E68" s="63">
        <v>0</v>
      </c>
      <c r="F68" s="63">
        <v>0</v>
      </c>
      <c r="N68" s="67"/>
    </row>
    <row r="69" spans="3:14" ht="30.75" customHeight="1">
      <c r="C69" s="42">
        <v>29</v>
      </c>
      <c r="D69" s="43" t="s">
        <v>552</v>
      </c>
      <c r="E69" s="44">
        <v>0</v>
      </c>
      <c r="F69" s="44">
        <v>0</v>
      </c>
      <c r="N69" s="67"/>
    </row>
    <row r="70" spans="3:14" ht="30.75" customHeight="1">
      <c r="C70" s="42">
        <v>30</v>
      </c>
      <c r="D70" s="43" t="s">
        <v>553</v>
      </c>
      <c r="E70" s="44">
        <v>24801524.074999999</v>
      </c>
      <c r="F70" s="44">
        <v>24015901.921</v>
      </c>
      <c r="N70" s="60"/>
    </row>
    <row r="71" spans="3:14" ht="30.75" customHeight="1">
      <c r="C71" s="42" t="s">
        <v>554</v>
      </c>
      <c r="D71" s="43" t="s">
        <v>555</v>
      </c>
      <c r="E71" s="44">
        <v>24801524.074999999</v>
      </c>
      <c r="F71" s="44">
        <v>24015901.921</v>
      </c>
      <c r="N71" s="60"/>
    </row>
    <row r="72" spans="3:14" ht="30.75" customHeight="1">
      <c r="C72" s="42">
        <v>31</v>
      </c>
      <c r="D72" s="43" t="s">
        <v>556</v>
      </c>
      <c r="E72" s="365">
        <v>3.1E-2</v>
      </c>
      <c r="F72" s="365">
        <v>3.0200000000000001E-2</v>
      </c>
      <c r="N72" s="67"/>
    </row>
    <row r="73" spans="3:14" ht="30.75" customHeight="1" thickBot="1">
      <c r="C73" s="449" t="s">
        <v>557</v>
      </c>
      <c r="D73" s="447" t="s">
        <v>558</v>
      </c>
      <c r="E73" s="448">
        <v>3.1E-2</v>
      </c>
      <c r="F73" s="448">
        <v>3.0200000000000001E-2</v>
      </c>
      <c r="N73" s="67"/>
    </row>
    <row r="74" spans="3:14" ht="15">
      <c r="C74" s="71" t="s">
        <v>1029</v>
      </c>
    </row>
  </sheetData>
  <sheetProtection algorithmName="SHA-512" hashValue="4RA2HinLGVn173OoGBaxbhFL8b8CCvlECJKVqHgVvfABBBQFFMSWpwQ0p2jSzcqK1fyNID3CVlr7Rb2eAH/5dQ==" saltValue="MeNPyEfkWsxVe1266hoT/w==" spinCount="100000" sheet="1" objects="1" scenarios="1" selectLockedCells="1" selectUnlockedCells="1"/>
  <mergeCells count="13">
    <mergeCell ref="C4:D4"/>
    <mergeCell ref="C67:D67"/>
    <mergeCell ref="E67:F67"/>
    <mergeCell ref="C36:F36"/>
    <mergeCell ref="E5:F5"/>
    <mergeCell ref="C8:F8"/>
    <mergeCell ref="C16:F16"/>
    <mergeCell ref="C28:F28"/>
    <mergeCell ref="C41:F41"/>
    <mergeCell ref="C53:F53"/>
    <mergeCell ref="C56:F56"/>
    <mergeCell ref="C65:D65"/>
    <mergeCell ref="E65:F65"/>
  </mergeCells>
  <pageMargins left="0.70866141732283472" right="0.70866141732283472" top="0.74803149606299213" bottom="0.74803149606299213" header="0.31496062992125978" footer="0.31496062992125978"/>
  <pageSetup paperSize="9" fitToHeight="0" orientation="landscape" verticalDpi="1200"/>
  <headerFooter>
    <oddHeader>&amp;CPL 
Załącznik XI</oddHeader>
    <oddFooter>&amp;C1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E18"/>
  <sheetViews>
    <sheetView showGridLines="0" zoomScaleNormal="100" workbookViewId="0">
      <selection activeCell="C33" sqref="C33"/>
    </sheetView>
  </sheetViews>
  <sheetFormatPr defaultColWidth="9.28515625" defaultRowHeight="15"/>
  <cols>
    <col min="1" max="1" width="2.140625" style="21" customWidth="1"/>
    <col min="2" max="2" width="9.28515625" style="21" customWidth="1"/>
    <col min="3" max="3" width="6.5703125" style="21" customWidth="1"/>
    <col min="4" max="4" width="98.5703125" style="21" customWidth="1"/>
    <col min="5" max="5" width="23" style="21" customWidth="1"/>
    <col min="6" max="6" width="9.28515625" style="21" customWidth="1"/>
    <col min="7" max="16384" width="9.28515625" style="21"/>
  </cols>
  <sheetData>
    <row r="3" spans="3:5" ht="18.75">
      <c r="C3" s="72" t="s">
        <v>38</v>
      </c>
      <c r="D3" s="72"/>
      <c r="E3" s="72"/>
    </row>
    <row r="4" spans="3:5" ht="19.5" thickBot="1">
      <c r="C4" s="833" t="s">
        <v>1006</v>
      </c>
      <c r="D4" s="863"/>
      <c r="E4" s="72"/>
    </row>
    <row r="5" spans="3:5">
      <c r="E5" s="459" t="s">
        <v>107</v>
      </c>
    </row>
    <row r="6" spans="3:5" ht="24.75" thickBot="1">
      <c r="C6" s="520"/>
      <c r="D6" s="520"/>
      <c r="E6" s="452" t="s">
        <v>479</v>
      </c>
    </row>
    <row r="7" spans="3:5" ht="26.25" customHeight="1">
      <c r="C7" s="157" t="s">
        <v>560</v>
      </c>
      <c r="D7" s="159" t="s">
        <v>561</v>
      </c>
      <c r="E7" s="148">
        <v>24573912.952</v>
      </c>
    </row>
    <row r="8" spans="3:5" ht="0.75" customHeight="1">
      <c r="C8" s="42" t="s">
        <v>562</v>
      </c>
      <c r="D8" s="46" t="s">
        <v>563</v>
      </c>
      <c r="E8" s="44">
        <v>0</v>
      </c>
    </row>
    <row r="9" spans="3:5" ht="15.75" customHeight="1">
      <c r="C9" s="42" t="s">
        <v>564</v>
      </c>
      <c r="D9" s="46" t="s">
        <v>565</v>
      </c>
      <c r="E9" s="44">
        <v>24573912.952</v>
      </c>
    </row>
    <row r="10" spans="3:5" ht="15.75" customHeight="1">
      <c r="C10" s="42" t="s">
        <v>566</v>
      </c>
      <c r="D10" s="46" t="s">
        <v>567</v>
      </c>
      <c r="E10" s="44">
        <v>0</v>
      </c>
    </row>
    <row r="11" spans="3:5" ht="15.75" customHeight="1">
      <c r="C11" s="42" t="s">
        <v>568</v>
      </c>
      <c r="D11" s="46" t="s">
        <v>569</v>
      </c>
      <c r="E11" s="44">
        <v>10422947.311000001</v>
      </c>
    </row>
    <row r="12" spans="3:5" ht="15.75" customHeight="1">
      <c r="C12" s="42" t="s">
        <v>570</v>
      </c>
      <c r="D12" s="46" t="s">
        <v>571</v>
      </c>
      <c r="E12" s="44">
        <v>3891333.037</v>
      </c>
    </row>
    <row r="13" spans="3:5" ht="15.75" customHeight="1">
      <c r="C13" s="42" t="s">
        <v>572</v>
      </c>
      <c r="D13" s="46" t="s">
        <v>573</v>
      </c>
      <c r="E13" s="44">
        <v>3941313.9350000001</v>
      </c>
    </row>
    <row r="14" spans="3:5" ht="15.75" customHeight="1">
      <c r="C14" s="42" t="s">
        <v>574</v>
      </c>
      <c r="D14" s="46" t="s">
        <v>575</v>
      </c>
      <c r="E14" s="44">
        <v>2156718.466</v>
      </c>
    </row>
    <row r="15" spans="3:5" ht="15.75" customHeight="1">
      <c r="C15" s="42" t="s">
        <v>576</v>
      </c>
      <c r="D15" s="46" t="s">
        <v>577</v>
      </c>
      <c r="E15" s="44">
        <v>1048032.351</v>
      </c>
    </row>
    <row r="16" spans="3:5" ht="15.75" customHeight="1">
      <c r="C16" s="42" t="s">
        <v>578</v>
      </c>
      <c r="D16" s="46" t="s">
        <v>579</v>
      </c>
      <c r="E16" s="44">
        <v>1366235.4790000001</v>
      </c>
    </row>
    <row r="17" spans="3:5" ht="15.75" customHeight="1">
      <c r="C17" s="42" t="s">
        <v>580</v>
      </c>
      <c r="D17" s="46" t="s">
        <v>581</v>
      </c>
      <c r="E17" s="44">
        <v>758758.54099999997</v>
      </c>
    </row>
    <row r="18" spans="3:5" ht="15.75" customHeight="1" thickBot="1">
      <c r="C18" s="449" t="s">
        <v>582</v>
      </c>
      <c r="D18" s="491" t="s">
        <v>583</v>
      </c>
      <c r="E18" s="492">
        <v>988573.83200000005</v>
      </c>
    </row>
  </sheetData>
  <sheetProtection algorithmName="SHA-512" hashValue="apN7YnViyPsA2F5rgzfd5gL31MMzs7lLb9yNybpjhNCUAW9GPMmJWYHCPH1e+lheAeTakw14FDOG0aHw+8MW6g==" saltValue="lFsi2V8vH3ieCqoDCIpX9Q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 verticalDpi="1200" r:id="rId1"/>
  <headerFooter>
    <oddHeader>&amp;CPL 
Załącznik XI</oddHeader>
    <oddFooter>&amp;C1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3:N44"/>
  <sheetViews>
    <sheetView showGridLines="0" zoomScaleNormal="100" workbookViewId="0">
      <selection activeCell="C33" sqref="C33"/>
    </sheetView>
  </sheetViews>
  <sheetFormatPr defaultColWidth="9.28515625" defaultRowHeight="15"/>
  <cols>
    <col min="1" max="1" width="3.140625" style="21" customWidth="1"/>
    <col min="2" max="2" width="6.42578125" style="21" customWidth="1"/>
    <col min="3" max="3" width="7.85546875" style="427" customWidth="1"/>
    <col min="4" max="4" width="60.140625" style="21" customWidth="1"/>
    <col min="5" max="12" width="13.28515625" style="21" customWidth="1"/>
    <col min="13" max="13" width="9.28515625" style="21" customWidth="1"/>
    <col min="14" max="16384" width="9.28515625" style="21"/>
  </cols>
  <sheetData>
    <row r="3" spans="2:14" ht="21" customHeight="1">
      <c r="C3" s="73" t="s">
        <v>43</v>
      </c>
    </row>
    <row r="4" spans="2:14" ht="17.45" customHeight="1">
      <c r="B4" s="74"/>
      <c r="C4" s="833" t="s">
        <v>1006</v>
      </c>
      <c r="D4" s="863"/>
    </row>
    <row r="5" spans="2:14" ht="17.45" customHeight="1">
      <c r="B5" s="74"/>
    </row>
    <row r="6" spans="2:14" ht="17.45" customHeight="1" thickBot="1">
      <c r="B6" s="74"/>
      <c r="D6" s="75"/>
    </row>
    <row r="7" spans="2:14" ht="16.5" customHeight="1">
      <c r="C7" s="880" t="s">
        <v>1031</v>
      </c>
      <c r="D7" s="881"/>
      <c r="E7" s="459" t="s">
        <v>107</v>
      </c>
      <c r="F7" s="459" t="s">
        <v>108</v>
      </c>
      <c r="G7" s="459" t="s">
        <v>109</v>
      </c>
      <c r="H7" s="459" t="s">
        <v>145</v>
      </c>
      <c r="I7" s="459" t="s">
        <v>146</v>
      </c>
      <c r="J7" s="459" t="s">
        <v>212</v>
      </c>
      <c r="K7" s="459" t="s">
        <v>213</v>
      </c>
      <c r="L7" s="459" t="s">
        <v>238</v>
      </c>
    </row>
    <row r="8" spans="2:14" ht="17.25" customHeight="1">
      <c r="C8" s="291"/>
      <c r="D8" s="257"/>
      <c r="E8" s="884" t="s">
        <v>584</v>
      </c>
      <c r="F8" s="885"/>
      <c r="G8" s="885"/>
      <c r="H8" s="885"/>
      <c r="I8" s="886" t="s">
        <v>585</v>
      </c>
      <c r="J8" s="885"/>
      <c r="K8" s="885"/>
      <c r="L8" s="885"/>
    </row>
    <row r="9" spans="2:14" ht="17.25" customHeight="1" thickBot="1">
      <c r="C9" s="268" t="s">
        <v>586</v>
      </c>
      <c r="D9" s="269" t="s">
        <v>1030</v>
      </c>
      <c r="E9" s="521" t="s">
        <v>1113</v>
      </c>
      <c r="F9" s="521" t="s">
        <v>1114</v>
      </c>
      <c r="G9" s="521" t="s">
        <v>1115</v>
      </c>
      <c r="H9" s="521" t="s">
        <v>1116</v>
      </c>
      <c r="I9" s="521" t="s">
        <v>1113</v>
      </c>
      <c r="J9" s="521" t="s">
        <v>1114</v>
      </c>
      <c r="K9" s="521" t="s">
        <v>1115</v>
      </c>
      <c r="L9" s="521" t="s">
        <v>1116</v>
      </c>
    </row>
    <row r="10" spans="2:14" ht="15.75" thickBot="1">
      <c r="C10" s="625" t="s">
        <v>587</v>
      </c>
      <c r="D10" s="626" t="s">
        <v>588</v>
      </c>
      <c r="E10" s="627">
        <v>12</v>
      </c>
      <c r="F10" s="627">
        <v>12</v>
      </c>
      <c r="G10" s="627">
        <v>12</v>
      </c>
      <c r="H10" s="627">
        <v>12</v>
      </c>
      <c r="I10" s="627">
        <v>12</v>
      </c>
      <c r="J10" s="627">
        <v>12</v>
      </c>
      <c r="K10" s="627">
        <v>12</v>
      </c>
      <c r="L10" s="627">
        <v>12</v>
      </c>
    </row>
    <row r="11" spans="2:14" ht="15.75" thickBot="1">
      <c r="C11" s="882" t="s">
        <v>589</v>
      </c>
      <c r="D11" s="883"/>
      <c r="E11" s="883"/>
      <c r="F11" s="883"/>
      <c r="G11" s="883"/>
      <c r="H11" s="883"/>
      <c r="I11" s="883"/>
      <c r="J11" s="883"/>
      <c r="K11" s="883"/>
      <c r="L11" s="883"/>
    </row>
    <row r="12" spans="2:14" ht="15.75" thickBot="1">
      <c r="C12" s="627">
        <v>1</v>
      </c>
      <c r="D12" s="631" t="s">
        <v>590</v>
      </c>
      <c r="E12" s="632"/>
      <c r="F12" s="632"/>
      <c r="G12" s="632"/>
      <c r="H12" s="632"/>
      <c r="I12" s="633">
        <v>7474047.0959999999</v>
      </c>
      <c r="J12" s="633">
        <v>7862269.4720000001</v>
      </c>
      <c r="K12" s="633">
        <v>7851199.7230000002</v>
      </c>
      <c r="L12" s="633">
        <v>7868082.9730000002</v>
      </c>
    </row>
    <row r="13" spans="2:14" ht="15.75" thickBot="1">
      <c r="C13" s="882" t="s">
        <v>591</v>
      </c>
      <c r="D13" s="883"/>
      <c r="E13" s="883"/>
      <c r="F13" s="883"/>
      <c r="G13" s="883"/>
      <c r="H13" s="883"/>
      <c r="I13" s="883"/>
      <c r="J13" s="883"/>
      <c r="K13" s="883"/>
      <c r="L13" s="883"/>
    </row>
    <row r="14" spans="2:14" ht="13.5" customHeight="1">
      <c r="C14" s="628">
        <v>2</v>
      </c>
      <c r="D14" s="630" t="s">
        <v>592</v>
      </c>
      <c r="E14" s="629">
        <v>1918014.4979999999</v>
      </c>
      <c r="F14" s="629">
        <v>2009738.959</v>
      </c>
      <c r="G14" s="629">
        <v>2127201.8709999998</v>
      </c>
      <c r="H14" s="629">
        <v>2206020.2620000001</v>
      </c>
      <c r="I14" s="629">
        <v>173975.62299999999</v>
      </c>
      <c r="J14" s="629">
        <v>184197.98699999999</v>
      </c>
      <c r="K14" s="629">
        <v>195816.21</v>
      </c>
      <c r="L14" s="629">
        <v>203620.62400000001</v>
      </c>
    </row>
    <row r="15" spans="2:14" ht="13.5" customHeight="1">
      <c r="C15" s="80">
        <v>3</v>
      </c>
      <c r="D15" s="78" t="s">
        <v>593</v>
      </c>
      <c r="E15" s="370">
        <v>803722.3</v>
      </c>
      <c r="F15" s="370">
        <v>825174.15399999998</v>
      </c>
      <c r="G15" s="370">
        <v>860869.34900000005</v>
      </c>
      <c r="H15" s="370">
        <v>885460.65500000003</v>
      </c>
      <c r="I15" s="370">
        <v>40186.114999999998</v>
      </c>
      <c r="J15" s="370">
        <v>41258.707999999999</v>
      </c>
      <c r="K15" s="370">
        <v>43043.466999999997</v>
      </c>
      <c r="L15" s="370">
        <v>44273.033000000003</v>
      </c>
      <c r="N15" s="378"/>
    </row>
    <row r="16" spans="2:14" ht="13.5" customHeight="1">
      <c r="C16" s="80">
        <v>4</v>
      </c>
      <c r="D16" s="78" t="s">
        <v>594</v>
      </c>
      <c r="E16" s="370">
        <v>1105622.209</v>
      </c>
      <c r="F16" s="370">
        <v>1175876.916</v>
      </c>
      <c r="G16" s="370">
        <v>1257632.635</v>
      </c>
      <c r="H16" s="370">
        <v>1311912.0419999999</v>
      </c>
      <c r="I16" s="370">
        <v>133789.508</v>
      </c>
      <c r="J16" s="370">
        <v>142939.27900000001</v>
      </c>
      <c r="K16" s="370">
        <v>152772.742</v>
      </c>
      <c r="L16" s="370">
        <v>159347.14300000001</v>
      </c>
    </row>
    <row r="17" spans="3:12" ht="13.5" customHeight="1">
      <c r="C17" s="76">
        <v>5</v>
      </c>
      <c r="D17" s="77" t="s">
        <v>595</v>
      </c>
      <c r="E17" s="369">
        <v>21076856.578000002</v>
      </c>
      <c r="F17" s="369">
        <v>21214737.934999999</v>
      </c>
      <c r="G17" s="369">
        <v>20882908.316</v>
      </c>
      <c r="H17" s="369">
        <v>20704389.214000002</v>
      </c>
      <c r="I17" s="369">
        <v>6631729.3720000004</v>
      </c>
      <c r="J17" s="369">
        <v>6741899.0120000001</v>
      </c>
      <c r="K17" s="369">
        <v>6675598.2280000001</v>
      </c>
      <c r="L17" s="369">
        <v>6543784.7869999995</v>
      </c>
    </row>
    <row r="18" spans="3:12" ht="13.5" customHeight="1">
      <c r="C18" s="80">
        <v>6</v>
      </c>
      <c r="D18" s="78" t="s">
        <v>596</v>
      </c>
      <c r="E18" s="370">
        <v>19950816.590999998</v>
      </c>
      <c r="F18" s="370">
        <v>20098079.081999999</v>
      </c>
      <c r="G18" s="370">
        <v>19775495.442000002</v>
      </c>
      <c r="H18" s="370">
        <v>19522990.030000001</v>
      </c>
      <c r="I18" s="370">
        <v>5972258.1179999998</v>
      </c>
      <c r="J18" s="370">
        <v>6070748.3130000001</v>
      </c>
      <c r="K18" s="370">
        <v>5988078.3399999999</v>
      </c>
      <c r="L18" s="370">
        <v>5779743.5449999999</v>
      </c>
    </row>
    <row r="19" spans="3:12" ht="13.5" customHeight="1">
      <c r="C19" s="80">
        <v>7</v>
      </c>
      <c r="D19" s="78" t="s">
        <v>597</v>
      </c>
      <c r="E19" s="370">
        <v>1125658.7609999999</v>
      </c>
      <c r="F19" s="370">
        <v>1116277.459</v>
      </c>
      <c r="G19" s="370">
        <v>1106897.2409999999</v>
      </c>
      <c r="H19" s="370">
        <v>1180882.81</v>
      </c>
      <c r="I19" s="370">
        <v>659090.02800000005</v>
      </c>
      <c r="J19" s="370">
        <v>670769.30599999998</v>
      </c>
      <c r="K19" s="370">
        <v>687004.255</v>
      </c>
      <c r="L19" s="370">
        <v>763524.86899999995</v>
      </c>
    </row>
    <row r="20" spans="3:12" ht="13.5" customHeight="1">
      <c r="C20" s="80">
        <v>8</v>
      </c>
      <c r="D20" s="78" t="s">
        <v>598</v>
      </c>
      <c r="E20" s="370">
        <v>381.226</v>
      </c>
      <c r="F20" s="370">
        <v>381.39299999999997</v>
      </c>
      <c r="G20" s="370">
        <v>515.63300000000004</v>
      </c>
      <c r="H20" s="370">
        <v>516.37400000000002</v>
      </c>
      <c r="I20" s="370">
        <v>381.226</v>
      </c>
      <c r="J20" s="370">
        <v>381.39299999999997</v>
      </c>
      <c r="K20" s="370">
        <v>515.63300000000004</v>
      </c>
      <c r="L20" s="370">
        <v>516.37400000000002</v>
      </c>
    </row>
    <row r="21" spans="3:12" ht="13.5" customHeight="1">
      <c r="C21" s="76">
        <v>9</v>
      </c>
      <c r="D21" s="77" t="s">
        <v>599</v>
      </c>
      <c r="E21" s="371"/>
      <c r="F21" s="371"/>
      <c r="G21" s="371"/>
      <c r="H21" s="371"/>
      <c r="I21" s="372">
        <v>0</v>
      </c>
      <c r="J21" s="372">
        <v>0</v>
      </c>
      <c r="K21" s="372">
        <v>0</v>
      </c>
      <c r="L21" s="372">
        <v>1241.472</v>
      </c>
    </row>
    <row r="22" spans="3:12" ht="13.5" customHeight="1">
      <c r="C22" s="76">
        <v>10</v>
      </c>
      <c r="D22" s="77" t="s">
        <v>600</v>
      </c>
      <c r="E22" s="369">
        <v>1106457.4140000001</v>
      </c>
      <c r="F22" s="369">
        <v>1130868.0209999999</v>
      </c>
      <c r="G22" s="369">
        <v>1213663.2420000001</v>
      </c>
      <c r="H22" s="369">
        <v>1296047.558</v>
      </c>
      <c r="I22" s="369">
        <v>539418.63800000004</v>
      </c>
      <c r="J22" s="369">
        <v>539592.35499999998</v>
      </c>
      <c r="K22" s="369">
        <v>543222.57299999997</v>
      </c>
      <c r="L22" s="369">
        <v>549766.98899999994</v>
      </c>
    </row>
    <row r="23" spans="3:12" ht="13.5" customHeight="1">
      <c r="C23" s="80">
        <v>11</v>
      </c>
      <c r="D23" s="78" t="s">
        <v>601</v>
      </c>
      <c r="E23" s="370">
        <v>32263.587</v>
      </c>
      <c r="F23" s="370">
        <v>36049.887000000002</v>
      </c>
      <c r="G23" s="370">
        <v>34286.14</v>
      </c>
      <c r="H23" s="370">
        <v>32745.436000000002</v>
      </c>
      <c r="I23" s="370">
        <v>32263.587</v>
      </c>
      <c r="J23" s="370">
        <v>36049.887000000002</v>
      </c>
      <c r="K23" s="370">
        <v>34286.14</v>
      </c>
      <c r="L23" s="370">
        <v>32745.436000000002</v>
      </c>
    </row>
    <row r="24" spans="3:12" ht="13.5" customHeight="1">
      <c r="C24" s="80">
        <v>12</v>
      </c>
      <c r="D24" s="78" t="s">
        <v>602</v>
      </c>
      <c r="E24" s="370">
        <v>0</v>
      </c>
      <c r="F24" s="370">
        <v>0</v>
      </c>
      <c r="G24" s="370">
        <v>0</v>
      </c>
      <c r="H24" s="370">
        <v>0</v>
      </c>
      <c r="I24" s="370">
        <v>0</v>
      </c>
      <c r="J24" s="370">
        <v>0</v>
      </c>
      <c r="K24" s="370">
        <v>0</v>
      </c>
      <c r="L24" s="370">
        <v>0</v>
      </c>
    </row>
    <row r="25" spans="3:12" ht="13.5" customHeight="1">
      <c r="C25" s="80">
        <v>13</v>
      </c>
      <c r="D25" s="78" t="s">
        <v>603</v>
      </c>
      <c r="E25" s="370">
        <v>1074193.828</v>
      </c>
      <c r="F25" s="370">
        <v>1094818.1329999999</v>
      </c>
      <c r="G25" s="370">
        <v>1179377.101</v>
      </c>
      <c r="H25" s="370">
        <v>1263302.122</v>
      </c>
      <c r="I25" s="370">
        <v>507155.05200000003</v>
      </c>
      <c r="J25" s="370">
        <v>503542.467</v>
      </c>
      <c r="K25" s="370">
        <v>508936.43300000002</v>
      </c>
      <c r="L25" s="370">
        <v>517021.55300000001</v>
      </c>
    </row>
    <row r="26" spans="3:12" ht="13.5" customHeight="1">
      <c r="C26" s="76">
        <v>14</v>
      </c>
      <c r="D26" s="77" t="s">
        <v>604</v>
      </c>
      <c r="E26" s="369">
        <v>1002775.696</v>
      </c>
      <c r="F26" s="369">
        <v>992775.13300000003</v>
      </c>
      <c r="G26" s="369">
        <v>1095839.862</v>
      </c>
      <c r="H26" s="369">
        <v>944194.679</v>
      </c>
      <c r="I26" s="369">
        <v>895975.83400000003</v>
      </c>
      <c r="J26" s="369">
        <v>885955.27899999998</v>
      </c>
      <c r="K26" s="369">
        <v>988412.55900000001</v>
      </c>
      <c r="L26" s="369">
        <v>836969.9</v>
      </c>
    </row>
    <row r="27" spans="3:12" ht="13.5" customHeight="1">
      <c r="C27" s="76">
        <v>15</v>
      </c>
      <c r="D27" s="77" t="s">
        <v>605</v>
      </c>
      <c r="E27" s="369">
        <v>53547.678999999996</v>
      </c>
      <c r="F27" s="369">
        <v>54742.088000000003</v>
      </c>
      <c r="G27" s="369">
        <v>54928.451999999997</v>
      </c>
      <c r="H27" s="369">
        <v>54758.097999999998</v>
      </c>
      <c r="I27" s="369">
        <v>0</v>
      </c>
      <c r="J27" s="369">
        <v>0</v>
      </c>
      <c r="K27" s="369">
        <v>0</v>
      </c>
      <c r="L27" s="369">
        <v>0</v>
      </c>
    </row>
    <row r="28" spans="3:12" ht="13.5" customHeight="1" thickBot="1">
      <c r="C28" s="634">
        <v>16</v>
      </c>
      <c r="D28" s="635" t="s">
        <v>606</v>
      </c>
      <c r="E28" s="636"/>
      <c r="F28" s="636"/>
      <c r="G28" s="636"/>
      <c r="H28" s="636"/>
      <c r="I28" s="637">
        <v>8241099.4670000002</v>
      </c>
      <c r="J28" s="637">
        <v>8351644.6330000004</v>
      </c>
      <c r="K28" s="637">
        <v>8403049.5710000005</v>
      </c>
      <c r="L28" s="637">
        <v>8135383.7709999997</v>
      </c>
    </row>
    <row r="29" spans="3:12" ht="15.75" thickBot="1">
      <c r="C29" s="882" t="s">
        <v>607</v>
      </c>
      <c r="D29" s="883"/>
      <c r="E29" s="883"/>
      <c r="F29" s="883"/>
      <c r="G29" s="883"/>
      <c r="H29" s="883"/>
      <c r="I29" s="883"/>
      <c r="J29" s="883"/>
      <c r="K29" s="883"/>
      <c r="L29" s="883"/>
    </row>
    <row r="30" spans="3:12" ht="13.5" customHeight="1">
      <c r="C30" s="628">
        <v>17</v>
      </c>
      <c r="D30" s="630" t="s">
        <v>608</v>
      </c>
      <c r="E30" s="629">
        <v>0</v>
      </c>
      <c r="F30" s="629">
        <v>0</v>
      </c>
      <c r="G30" s="629">
        <v>3159.7190000000001</v>
      </c>
      <c r="H30" s="629">
        <v>7637.7619999999997</v>
      </c>
      <c r="I30" s="629">
        <v>0</v>
      </c>
      <c r="J30" s="629">
        <v>0</v>
      </c>
      <c r="K30" s="629">
        <v>3159.7190000000001</v>
      </c>
      <c r="L30" s="629">
        <v>7637.7619999999997</v>
      </c>
    </row>
    <row r="31" spans="3:12" ht="13.5" customHeight="1">
      <c r="C31" s="76">
        <v>18</v>
      </c>
      <c r="D31" s="77" t="s">
        <v>609</v>
      </c>
      <c r="E31" s="369">
        <v>927733.07400000002</v>
      </c>
      <c r="F31" s="369">
        <v>906011.97699999996</v>
      </c>
      <c r="G31" s="369">
        <v>872285.42200000002</v>
      </c>
      <c r="H31" s="369">
        <v>878149.88800000004</v>
      </c>
      <c r="I31" s="369">
        <v>848400.30099999998</v>
      </c>
      <c r="J31" s="369">
        <v>825646.16899999999</v>
      </c>
      <c r="K31" s="369">
        <v>791559.55500000005</v>
      </c>
      <c r="L31" s="369">
        <v>796192.70299999998</v>
      </c>
    </row>
    <row r="32" spans="3:12" ht="13.5" customHeight="1">
      <c r="C32" s="76">
        <v>19</v>
      </c>
      <c r="D32" s="77" t="s">
        <v>610</v>
      </c>
      <c r="E32" s="369">
        <v>159312.505</v>
      </c>
      <c r="F32" s="369">
        <v>183539.37400000001</v>
      </c>
      <c r="G32" s="369">
        <v>258169.61499999999</v>
      </c>
      <c r="H32" s="369">
        <v>272035.44</v>
      </c>
      <c r="I32" s="369">
        <v>159312.505</v>
      </c>
      <c r="J32" s="369">
        <v>183539.37400000001</v>
      </c>
      <c r="K32" s="369">
        <v>258169.61499999999</v>
      </c>
      <c r="L32" s="369">
        <v>272035.44</v>
      </c>
    </row>
    <row r="33" spans="3:12" ht="25.5" customHeight="1">
      <c r="C33" s="76" t="s">
        <v>130</v>
      </c>
      <c r="D33" s="77" t="s">
        <v>611</v>
      </c>
      <c r="E33" s="368"/>
      <c r="F33" s="368"/>
      <c r="G33" s="368"/>
      <c r="H33" s="368"/>
      <c r="I33" s="369">
        <v>0</v>
      </c>
      <c r="J33" s="369">
        <v>0</v>
      </c>
      <c r="K33" s="369">
        <v>0</v>
      </c>
      <c r="L33" s="369">
        <v>0</v>
      </c>
    </row>
    <row r="34" spans="3:12" ht="13.5" customHeight="1">
      <c r="C34" s="76" t="s">
        <v>612</v>
      </c>
      <c r="D34" s="77" t="s">
        <v>613</v>
      </c>
      <c r="E34" s="368"/>
      <c r="F34" s="368"/>
      <c r="G34" s="368"/>
      <c r="H34" s="368"/>
      <c r="I34" s="369">
        <v>0</v>
      </c>
      <c r="J34" s="369">
        <v>0</v>
      </c>
      <c r="K34" s="369">
        <v>0</v>
      </c>
      <c r="L34" s="369">
        <v>0</v>
      </c>
    </row>
    <row r="35" spans="3:12" ht="13.5" customHeight="1">
      <c r="C35" s="266">
        <v>20</v>
      </c>
      <c r="D35" s="265" t="s">
        <v>614</v>
      </c>
      <c r="E35" s="373">
        <v>1087045.5789999999</v>
      </c>
      <c r="F35" s="373">
        <v>1089551.351</v>
      </c>
      <c r="G35" s="373">
        <v>1133614.7549999999</v>
      </c>
      <c r="H35" s="373">
        <v>1157823.0900000001</v>
      </c>
      <c r="I35" s="373">
        <v>1007712.806</v>
      </c>
      <c r="J35" s="373">
        <v>1009185.5429999999</v>
      </c>
      <c r="K35" s="373">
        <v>1052888.889</v>
      </c>
      <c r="L35" s="373">
        <v>1075865.905</v>
      </c>
    </row>
    <row r="36" spans="3:12" ht="13.5" customHeight="1">
      <c r="C36" s="80" t="s">
        <v>302</v>
      </c>
      <c r="D36" s="79" t="s">
        <v>615</v>
      </c>
      <c r="E36" s="370">
        <v>0</v>
      </c>
      <c r="F36" s="370">
        <v>0</v>
      </c>
      <c r="G36" s="370">
        <v>0</v>
      </c>
      <c r="H36" s="370">
        <v>0</v>
      </c>
      <c r="I36" s="370">
        <v>0</v>
      </c>
      <c r="J36" s="370">
        <v>0</v>
      </c>
      <c r="K36" s="370">
        <v>0</v>
      </c>
      <c r="L36" s="370">
        <v>0</v>
      </c>
    </row>
    <row r="37" spans="3:12" ht="13.5" customHeight="1">
      <c r="C37" s="80" t="s">
        <v>304</v>
      </c>
      <c r="D37" s="79" t="s">
        <v>616</v>
      </c>
      <c r="E37" s="370">
        <v>0</v>
      </c>
      <c r="F37" s="370">
        <v>0</v>
      </c>
      <c r="G37" s="370">
        <v>0</v>
      </c>
      <c r="H37" s="370">
        <v>0</v>
      </c>
      <c r="I37" s="370">
        <v>0</v>
      </c>
      <c r="J37" s="370">
        <v>0</v>
      </c>
      <c r="K37" s="370">
        <v>0</v>
      </c>
      <c r="L37" s="370">
        <v>0</v>
      </c>
    </row>
    <row r="38" spans="3:12" ht="13.5" customHeight="1" thickBot="1">
      <c r="C38" s="642" t="s">
        <v>306</v>
      </c>
      <c r="D38" s="643" t="s">
        <v>617</v>
      </c>
      <c r="E38" s="644">
        <v>1087045.5789999999</v>
      </c>
      <c r="F38" s="644">
        <v>1089551.351</v>
      </c>
      <c r="G38" s="644">
        <v>1133614.7549999999</v>
      </c>
      <c r="H38" s="644">
        <v>1157823.0900000001</v>
      </c>
      <c r="I38" s="644">
        <v>1007712.806</v>
      </c>
      <c r="J38" s="644">
        <v>1009185.5429999999</v>
      </c>
      <c r="K38" s="644">
        <v>1052888.889</v>
      </c>
      <c r="L38" s="644">
        <v>1075865.905</v>
      </c>
    </row>
    <row r="39" spans="3:12" ht="15.75" thickBot="1">
      <c r="C39" s="882" t="s">
        <v>618</v>
      </c>
      <c r="D39" s="883"/>
      <c r="E39" s="883"/>
      <c r="F39" s="883"/>
      <c r="G39" s="883"/>
      <c r="H39" s="883"/>
      <c r="I39" s="883"/>
      <c r="J39" s="883"/>
      <c r="K39" s="883"/>
      <c r="L39" s="883"/>
    </row>
    <row r="40" spans="3:12" ht="17.25" customHeight="1">
      <c r="C40" s="638" t="s">
        <v>619</v>
      </c>
      <c r="D40" s="639" t="s">
        <v>620</v>
      </c>
      <c r="E40" s="640"/>
      <c r="F40" s="640"/>
      <c r="G40" s="640"/>
      <c r="H40" s="640"/>
      <c r="I40" s="641">
        <v>7474047.0959999999</v>
      </c>
      <c r="J40" s="641">
        <v>7862269.4709999999</v>
      </c>
      <c r="K40" s="641">
        <v>7851199.7230000002</v>
      </c>
      <c r="L40" s="641">
        <v>7868082.9730000002</v>
      </c>
    </row>
    <row r="41" spans="3:12" ht="17.25" customHeight="1">
      <c r="C41" s="266">
        <v>22</v>
      </c>
      <c r="D41" s="267" t="s">
        <v>621</v>
      </c>
      <c r="E41" s="375"/>
      <c r="F41" s="375"/>
      <c r="G41" s="375"/>
      <c r="H41" s="375"/>
      <c r="I41" s="376">
        <v>7233386.6629999997</v>
      </c>
      <c r="J41" s="376">
        <v>7342459.0899999999</v>
      </c>
      <c r="K41" s="376">
        <v>7350160.6830000002</v>
      </c>
      <c r="L41" s="376">
        <v>7059517.8669999996</v>
      </c>
    </row>
    <row r="42" spans="3:12" ht="17.25" customHeight="1" thickBot="1">
      <c r="C42" s="270">
        <v>23</v>
      </c>
      <c r="D42" s="271" t="s">
        <v>622</v>
      </c>
      <c r="E42" s="377"/>
      <c r="F42" s="377"/>
      <c r="G42" s="377"/>
      <c r="H42" s="377"/>
      <c r="I42" s="670">
        <v>1.0332707823060281</v>
      </c>
      <c r="J42" s="670">
        <v>1.0707951347945475</v>
      </c>
      <c r="K42" s="670">
        <v>1.0681670866269415</v>
      </c>
      <c r="L42" s="670">
        <v>1.114535457127982</v>
      </c>
    </row>
    <row r="43" spans="3:12">
      <c r="F43" s="378"/>
      <c r="G43" s="378"/>
      <c r="H43" s="378"/>
      <c r="I43" s="378"/>
      <c r="J43" s="378"/>
      <c r="K43" s="378"/>
      <c r="L43" s="378"/>
    </row>
    <row r="44" spans="3:12">
      <c r="C44" s="52"/>
    </row>
  </sheetData>
  <sheetProtection algorithmName="SHA-512" hashValue="EUaLh7KR3I+72tSApSWGnD6dcNmG3qQ2Fo5FSIIbDi3bck6v3bY96sMucHpcCJnWzJ8hRqNwVF/rYKBR7fC6AQ==" saltValue="kdZeMn3FSR45wKPQlBd8Zg==" spinCount="100000" sheet="1" objects="1" scenarios="1" selectLockedCells="1" selectUnlockedCells="1"/>
  <mergeCells count="8">
    <mergeCell ref="C4:D4"/>
    <mergeCell ref="C7:D7"/>
    <mergeCell ref="C39:L39"/>
    <mergeCell ref="C29:L29"/>
    <mergeCell ref="E8:H8"/>
    <mergeCell ref="I8:L8"/>
    <mergeCell ref="C11:L11"/>
    <mergeCell ref="C13:L13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XIII</oddHead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J45"/>
  <sheetViews>
    <sheetView showGridLines="0" zoomScaleNormal="100" workbookViewId="0">
      <selection activeCell="C33" sqref="C33"/>
    </sheetView>
  </sheetViews>
  <sheetFormatPr defaultColWidth="9.28515625" defaultRowHeight="15"/>
  <cols>
    <col min="1" max="1" width="3.85546875" style="21" customWidth="1"/>
    <col min="2" max="2" width="5.7109375" style="21" customWidth="1"/>
    <col min="3" max="3" width="6" style="21" customWidth="1"/>
    <col min="4" max="4" width="80.28515625" style="21" customWidth="1"/>
    <col min="5" max="8" width="15" style="21" customWidth="1"/>
    <col min="9" max="9" width="17.7109375" style="21" customWidth="1"/>
    <col min="10" max="10" width="16.7109375" style="21" customWidth="1"/>
    <col min="11" max="11" width="18.5703125" style="21" customWidth="1"/>
    <col min="12" max="12" width="9.28515625" style="21" customWidth="1"/>
    <col min="13" max="16384" width="9.28515625" style="21"/>
  </cols>
  <sheetData>
    <row r="3" spans="3:9" ht="21" customHeight="1">
      <c r="C3" s="73" t="s">
        <v>46</v>
      </c>
    </row>
    <row r="4" spans="3:9">
      <c r="C4" s="833" t="s">
        <v>1006</v>
      </c>
      <c r="D4" s="863"/>
    </row>
    <row r="5" spans="3:9" s="47" customFormat="1" ht="15.75" thickBot="1">
      <c r="E5" s="162"/>
      <c r="F5" s="162"/>
      <c r="G5" s="162"/>
      <c r="H5" s="162"/>
      <c r="I5" s="162"/>
    </row>
    <row r="6" spans="3:9" ht="16.149999999999999" customHeight="1">
      <c r="C6" s="889"/>
      <c r="D6" s="890"/>
      <c r="E6" s="460" t="s">
        <v>107</v>
      </c>
      <c r="F6" s="460" t="s">
        <v>108</v>
      </c>
      <c r="G6" s="460" t="s">
        <v>109</v>
      </c>
      <c r="H6" s="460" t="s">
        <v>145</v>
      </c>
      <c r="I6" s="460" t="s">
        <v>146</v>
      </c>
    </row>
    <row r="7" spans="3:9" ht="15.75" customHeight="1" thickBot="1">
      <c r="C7" s="891" t="s">
        <v>623</v>
      </c>
      <c r="D7" s="881"/>
      <c r="E7" s="892" t="s">
        <v>624</v>
      </c>
      <c r="F7" s="893"/>
      <c r="G7" s="893"/>
      <c r="H7" s="893"/>
      <c r="I7" s="888" t="s">
        <v>625</v>
      </c>
    </row>
    <row r="8" spans="3:9" ht="29.25" customHeight="1" thickTop="1" thickBot="1">
      <c r="C8" s="881"/>
      <c r="D8" s="881"/>
      <c r="E8" s="522" t="s">
        <v>626</v>
      </c>
      <c r="F8" s="522" t="s">
        <v>627</v>
      </c>
      <c r="G8" s="522" t="s">
        <v>628</v>
      </c>
      <c r="H8" s="522" t="s">
        <v>629</v>
      </c>
      <c r="I8" s="831"/>
    </row>
    <row r="9" spans="3:9" ht="18.75" customHeight="1" thickBot="1">
      <c r="C9" s="887" t="s">
        <v>630</v>
      </c>
      <c r="D9" s="838"/>
      <c r="E9" s="838"/>
      <c r="F9" s="838"/>
      <c r="G9" s="838"/>
      <c r="H9" s="838"/>
      <c r="I9" s="838"/>
    </row>
    <row r="10" spans="3:9" ht="16.5" customHeight="1">
      <c r="C10" s="160">
        <v>1</v>
      </c>
      <c r="D10" s="161" t="s">
        <v>631</v>
      </c>
      <c r="E10" s="386">
        <v>768691.897</v>
      </c>
      <c r="F10" s="386">
        <v>0</v>
      </c>
      <c r="G10" s="386">
        <v>0</v>
      </c>
      <c r="H10" s="386">
        <v>280940.90100000001</v>
      </c>
      <c r="I10" s="380">
        <v>1049632.798</v>
      </c>
    </row>
    <row r="11" spans="3:9" ht="16.5" customHeight="1">
      <c r="C11" s="81">
        <v>2</v>
      </c>
      <c r="D11" s="82" t="s">
        <v>632</v>
      </c>
      <c r="E11" s="374">
        <v>768691.897</v>
      </c>
      <c r="F11" s="374">
        <v>0</v>
      </c>
      <c r="G11" s="374">
        <v>0</v>
      </c>
      <c r="H11" s="374">
        <v>280940.90100000001</v>
      </c>
      <c r="I11" s="374">
        <v>1049632.798</v>
      </c>
    </row>
    <row r="12" spans="3:9" ht="16.5" customHeight="1">
      <c r="C12" s="81">
        <v>3</v>
      </c>
      <c r="D12" s="82" t="s">
        <v>633</v>
      </c>
      <c r="E12" s="384"/>
      <c r="F12" s="374">
        <v>0</v>
      </c>
      <c r="G12" s="374">
        <v>0</v>
      </c>
      <c r="H12" s="374">
        <v>0</v>
      </c>
      <c r="I12" s="374">
        <v>0</v>
      </c>
    </row>
    <row r="13" spans="3:9" ht="16.5" customHeight="1">
      <c r="C13" s="83">
        <v>4</v>
      </c>
      <c r="D13" s="84" t="s">
        <v>634</v>
      </c>
      <c r="E13" s="381"/>
      <c r="F13" s="382">
        <v>1807340.399</v>
      </c>
      <c r="G13" s="382">
        <v>9643.9850000000006</v>
      </c>
      <c r="H13" s="382">
        <v>3800.0518500000003</v>
      </c>
      <c r="I13" s="383">
        <v>1678114.8659999999</v>
      </c>
    </row>
    <row r="14" spans="3:9" ht="16.5" customHeight="1">
      <c r="C14" s="81">
        <v>5</v>
      </c>
      <c r="D14" s="82" t="s">
        <v>593</v>
      </c>
      <c r="E14" s="384"/>
      <c r="F14" s="374">
        <v>777911.45900000003</v>
      </c>
      <c r="G14" s="374">
        <v>2665.9140000000002</v>
      </c>
      <c r="H14" s="374">
        <v>1495.4880000000001</v>
      </c>
      <c r="I14" s="374">
        <v>743043.99199999997</v>
      </c>
    </row>
    <row r="15" spans="3:9" ht="16.5" customHeight="1">
      <c r="C15" s="81">
        <v>6</v>
      </c>
      <c r="D15" s="82" t="s">
        <v>594</v>
      </c>
      <c r="E15" s="384"/>
      <c r="F15" s="374">
        <v>1029428.94</v>
      </c>
      <c r="G15" s="374">
        <v>6978.0709999999999</v>
      </c>
      <c r="H15" s="374">
        <v>2304.5639999999999</v>
      </c>
      <c r="I15" s="374">
        <v>935070.87399999995</v>
      </c>
    </row>
    <row r="16" spans="3:9" ht="16.5" customHeight="1">
      <c r="C16" s="83">
        <v>7</v>
      </c>
      <c r="D16" s="84" t="s">
        <v>635</v>
      </c>
      <c r="E16" s="381"/>
      <c r="F16" s="382">
        <v>21020846.541999999</v>
      </c>
      <c r="G16" s="382">
        <v>199155.91800000001</v>
      </c>
      <c r="H16" s="382">
        <v>112885.213</v>
      </c>
      <c r="I16" s="383">
        <v>5971699.84111939</v>
      </c>
    </row>
    <row r="17" spans="3:9" ht="16.5" customHeight="1">
      <c r="C17" s="81">
        <v>8</v>
      </c>
      <c r="D17" s="82" t="s">
        <v>636</v>
      </c>
      <c r="E17" s="384"/>
      <c r="F17" s="374">
        <v>11542013.627</v>
      </c>
      <c r="G17" s="374">
        <v>198394.579</v>
      </c>
      <c r="H17" s="374">
        <v>1000</v>
      </c>
      <c r="I17" s="374">
        <v>5871204.1032097749</v>
      </c>
    </row>
    <row r="18" spans="3:9" ht="16.5" customHeight="1">
      <c r="C18" s="81">
        <v>9</v>
      </c>
      <c r="D18" s="82" t="s">
        <v>637</v>
      </c>
      <c r="E18" s="384"/>
      <c r="F18" s="374">
        <v>9478832.9149999991</v>
      </c>
      <c r="G18" s="374" t="s">
        <v>214</v>
      </c>
      <c r="H18" s="374">
        <v>111885.213</v>
      </c>
      <c r="I18" s="374">
        <v>100495.73790961414</v>
      </c>
    </row>
    <row r="19" spans="3:9" ht="16.5" customHeight="1">
      <c r="C19" s="83">
        <v>10</v>
      </c>
      <c r="D19" s="84" t="s">
        <v>638</v>
      </c>
      <c r="E19" s="381"/>
      <c r="F19" s="382">
        <v>0</v>
      </c>
      <c r="G19" s="382">
        <v>0</v>
      </c>
      <c r="H19" s="382">
        <v>0</v>
      </c>
      <c r="I19" s="383">
        <v>0</v>
      </c>
    </row>
    <row r="20" spans="3:9" ht="16.5" customHeight="1">
      <c r="C20" s="83">
        <v>11</v>
      </c>
      <c r="D20" s="84" t="s">
        <v>639</v>
      </c>
      <c r="E20" s="382">
        <v>0</v>
      </c>
      <c r="F20" s="382">
        <v>915782.52749005996</v>
      </c>
      <c r="G20" s="382">
        <v>761.33854000000008</v>
      </c>
      <c r="H20" s="382">
        <v>393483.67700000003</v>
      </c>
      <c r="I20" s="383">
        <v>863145.08454698604</v>
      </c>
    </row>
    <row r="21" spans="3:9" ht="16.5" customHeight="1">
      <c r="C21" s="81">
        <v>12</v>
      </c>
      <c r="D21" s="82" t="s">
        <v>640</v>
      </c>
      <c r="E21" s="374">
        <v>0</v>
      </c>
      <c r="F21" s="384"/>
      <c r="G21" s="384"/>
      <c r="H21" s="384"/>
      <c r="I21" s="384"/>
    </row>
    <row r="22" spans="3:9" ht="16.5" customHeight="1">
      <c r="C22" s="81">
        <v>13</v>
      </c>
      <c r="D22" s="82" t="s">
        <v>641</v>
      </c>
      <c r="E22" s="384"/>
      <c r="F22" s="374">
        <v>915782.52749005996</v>
      </c>
      <c r="G22" s="374">
        <v>761.33854000000008</v>
      </c>
      <c r="H22" s="374">
        <v>404873.15194700897</v>
      </c>
      <c r="I22" s="374">
        <v>863145.08454698604</v>
      </c>
    </row>
    <row r="23" spans="3:9" ht="16.5" customHeight="1" thickBot="1">
      <c r="C23" s="523">
        <v>14</v>
      </c>
      <c r="D23" s="524" t="s">
        <v>642</v>
      </c>
      <c r="E23" s="525"/>
      <c r="F23" s="525"/>
      <c r="G23" s="525"/>
      <c r="H23" s="525"/>
      <c r="I23" s="526">
        <v>9562592.5896663778</v>
      </c>
    </row>
    <row r="24" spans="3:9" ht="16.5" customHeight="1" thickBot="1">
      <c r="C24" s="887" t="s">
        <v>643</v>
      </c>
      <c r="D24" s="838"/>
      <c r="E24" s="838"/>
      <c r="F24" s="838"/>
      <c r="G24" s="838"/>
      <c r="H24" s="838"/>
      <c r="I24" s="838"/>
    </row>
    <row r="25" spans="3:9" ht="16.5" customHeight="1">
      <c r="C25" s="160">
        <v>15</v>
      </c>
      <c r="D25" s="161" t="s">
        <v>590</v>
      </c>
      <c r="E25" s="379"/>
      <c r="F25" s="379"/>
      <c r="G25" s="379"/>
      <c r="H25" s="379"/>
      <c r="I25" s="380">
        <v>0</v>
      </c>
    </row>
    <row r="26" spans="3:9" ht="24.75" customHeight="1">
      <c r="C26" s="83" t="s">
        <v>644</v>
      </c>
      <c r="D26" s="84" t="s">
        <v>645</v>
      </c>
      <c r="E26" s="381"/>
      <c r="F26" s="382">
        <v>0</v>
      </c>
      <c r="G26" s="382">
        <v>0</v>
      </c>
      <c r="H26" s="382">
        <v>0</v>
      </c>
      <c r="I26" s="383">
        <v>0</v>
      </c>
    </row>
    <row r="27" spans="3:9" ht="16.5" customHeight="1">
      <c r="C27" s="83">
        <v>16</v>
      </c>
      <c r="D27" s="84" t="s">
        <v>646</v>
      </c>
      <c r="E27" s="381"/>
      <c r="F27" s="382">
        <v>82291.418999999994</v>
      </c>
      <c r="G27" s="382">
        <v>18042.231</v>
      </c>
      <c r="H27" s="382">
        <v>11319.897000000001</v>
      </c>
      <c r="I27" s="383">
        <v>61486.722000000002</v>
      </c>
    </row>
    <row r="28" spans="3:9" ht="17.25" customHeight="1">
      <c r="C28" s="83">
        <v>17</v>
      </c>
      <c r="D28" s="84" t="s">
        <v>647</v>
      </c>
      <c r="E28" s="381"/>
      <c r="F28" s="382">
        <v>1492161.4739679401</v>
      </c>
      <c r="G28" s="382">
        <v>469470.26463500701</v>
      </c>
      <c r="H28" s="382">
        <v>7435222.1978063462</v>
      </c>
      <c r="I28" s="383">
        <v>7020241.9709999999</v>
      </c>
    </row>
    <row r="29" spans="3:9" ht="29.25" customHeight="1">
      <c r="C29" s="81">
        <v>18</v>
      </c>
      <c r="D29" s="82" t="s">
        <v>648</v>
      </c>
      <c r="E29" s="384"/>
      <c r="F29" s="374">
        <v>0</v>
      </c>
      <c r="G29" s="374">
        <v>0</v>
      </c>
      <c r="H29" s="374">
        <v>0</v>
      </c>
      <c r="I29" s="374">
        <v>0</v>
      </c>
    </row>
    <row r="30" spans="3:9" ht="29.25" customHeight="1">
      <c r="C30" s="81">
        <v>19</v>
      </c>
      <c r="D30" s="82" t="s">
        <v>649</v>
      </c>
      <c r="E30" s="384"/>
      <c r="F30" s="374">
        <v>0</v>
      </c>
      <c r="G30" s="374">
        <v>0</v>
      </c>
      <c r="H30" s="374">
        <v>0</v>
      </c>
      <c r="I30" s="374">
        <v>0</v>
      </c>
    </row>
    <row r="31" spans="3:9" ht="29.25" customHeight="1">
      <c r="C31" s="81">
        <v>20</v>
      </c>
      <c r="D31" s="82" t="s">
        <v>650</v>
      </c>
      <c r="E31" s="384"/>
      <c r="F31" s="374">
        <v>692988.7525213341</v>
      </c>
      <c r="G31" s="374">
        <v>407350.06862300698</v>
      </c>
      <c r="H31" s="374">
        <v>5959822.6907101702</v>
      </c>
      <c r="I31" s="374">
        <v>5616018.6976777287</v>
      </c>
    </row>
    <row r="32" spans="3:9" ht="18.75" customHeight="1">
      <c r="C32" s="81">
        <v>21</v>
      </c>
      <c r="D32" s="82" t="s">
        <v>651</v>
      </c>
      <c r="E32" s="384"/>
      <c r="F32" s="374">
        <v>0</v>
      </c>
      <c r="G32" s="374">
        <v>0</v>
      </c>
      <c r="H32" s="374">
        <v>0</v>
      </c>
      <c r="I32" s="374">
        <v>0</v>
      </c>
    </row>
    <row r="33" spans="3:10" ht="18.75" customHeight="1">
      <c r="C33" s="81">
        <v>22</v>
      </c>
      <c r="D33" s="82" t="s">
        <v>652</v>
      </c>
      <c r="E33" s="384"/>
      <c r="F33" s="374">
        <v>80574.774999999994</v>
      </c>
      <c r="G33" s="374">
        <v>62280.627</v>
      </c>
      <c r="H33" s="374">
        <v>1979107.2590000001</v>
      </c>
      <c r="I33" s="374">
        <v>1753668.871</v>
      </c>
    </row>
    <row r="34" spans="3:10" ht="18.75" customHeight="1">
      <c r="C34" s="81">
        <v>23</v>
      </c>
      <c r="D34" s="82" t="s">
        <v>651</v>
      </c>
      <c r="E34" s="384"/>
      <c r="F34" s="374">
        <v>0</v>
      </c>
      <c r="G34" s="374">
        <v>0</v>
      </c>
      <c r="H34" s="374">
        <v>0</v>
      </c>
      <c r="I34" s="374">
        <v>0</v>
      </c>
    </row>
    <row r="35" spans="3:10" ht="25.5" customHeight="1">
      <c r="C35" s="81">
        <v>24</v>
      </c>
      <c r="D35" s="82" t="s">
        <v>653</v>
      </c>
      <c r="E35" s="384"/>
      <c r="F35" s="374">
        <v>799172.7214466061</v>
      </c>
      <c r="G35" s="374">
        <v>62120.196012</v>
      </c>
      <c r="H35" s="374">
        <v>1475399.5070961758</v>
      </c>
      <c r="I35" s="374">
        <v>1404223.2737563823</v>
      </c>
    </row>
    <row r="36" spans="3:10" ht="16.5" customHeight="1">
      <c r="C36" s="83">
        <v>25</v>
      </c>
      <c r="D36" s="84" t="s">
        <v>654</v>
      </c>
      <c r="E36" s="381"/>
      <c r="F36" s="382">
        <v>0</v>
      </c>
      <c r="G36" s="382">
        <v>0</v>
      </c>
      <c r="H36" s="382">
        <v>0</v>
      </c>
      <c r="I36" s="383">
        <v>0</v>
      </c>
    </row>
    <row r="37" spans="3:10" ht="16.5" customHeight="1">
      <c r="C37" s="83">
        <v>26</v>
      </c>
      <c r="D37" s="84" t="s">
        <v>655</v>
      </c>
      <c r="E37" s="382">
        <v>0</v>
      </c>
      <c r="F37" s="382">
        <v>1380184.5947785671</v>
      </c>
      <c r="G37" s="382">
        <v>0</v>
      </c>
      <c r="H37" s="382">
        <v>1087356.4850000001</v>
      </c>
      <c r="I37" s="383">
        <v>2278774.4339999999</v>
      </c>
    </row>
    <row r="38" spans="3:10" ht="16.5" customHeight="1">
      <c r="C38" s="81">
        <v>27</v>
      </c>
      <c r="D38" s="82" t="s">
        <v>656</v>
      </c>
      <c r="E38" s="384"/>
      <c r="F38" s="384"/>
      <c r="G38" s="384"/>
      <c r="H38" s="374">
        <v>0</v>
      </c>
      <c r="I38" s="374">
        <v>0</v>
      </c>
    </row>
    <row r="39" spans="3:10" ht="26.25" customHeight="1">
      <c r="C39" s="81">
        <v>28</v>
      </c>
      <c r="D39" s="82" t="s">
        <v>657</v>
      </c>
      <c r="E39" s="384"/>
      <c r="F39" s="374">
        <v>0</v>
      </c>
      <c r="G39" s="374">
        <v>0</v>
      </c>
      <c r="H39" s="374">
        <v>0</v>
      </c>
      <c r="I39" s="374">
        <v>0</v>
      </c>
    </row>
    <row r="40" spans="3:10" ht="17.25" customHeight="1">
      <c r="C40" s="81">
        <v>29</v>
      </c>
      <c r="D40" s="82" t="s">
        <v>658</v>
      </c>
      <c r="E40" s="384"/>
      <c r="F40" s="374">
        <v>187.98500000000001</v>
      </c>
      <c r="G40" s="374">
        <v>0</v>
      </c>
      <c r="H40" s="374">
        <v>0</v>
      </c>
      <c r="I40" s="374">
        <v>187.98500000000001</v>
      </c>
    </row>
    <row r="41" spans="3:10" ht="26.25" customHeight="1">
      <c r="C41" s="81">
        <v>30</v>
      </c>
      <c r="D41" s="82" t="s">
        <v>659</v>
      </c>
      <c r="E41" s="384"/>
      <c r="F41" s="374">
        <v>0</v>
      </c>
      <c r="G41" s="374">
        <v>0</v>
      </c>
      <c r="H41" s="374">
        <v>0</v>
      </c>
      <c r="I41" s="374">
        <v>0</v>
      </c>
    </row>
    <row r="42" spans="3:10" ht="15" customHeight="1">
      <c r="C42" s="81">
        <v>31</v>
      </c>
      <c r="D42" s="82" t="s">
        <v>660</v>
      </c>
      <c r="E42" s="384"/>
      <c r="F42" s="374">
        <v>1810415.8759999999</v>
      </c>
      <c r="G42" s="374">
        <v>0</v>
      </c>
      <c r="H42" s="374">
        <v>1087356.4850000001</v>
      </c>
      <c r="I42" s="374">
        <v>2278586.449</v>
      </c>
    </row>
    <row r="43" spans="3:10" ht="15" customHeight="1">
      <c r="C43" s="83">
        <v>32</v>
      </c>
      <c r="D43" s="84" t="s">
        <v>661</v>
      </c>
      <c r="E43" s="381"/>
      <c r="F43" s="382">
        <v>955402.777</v>
      </c>
      <c r="G43" s="382">
        <v>164098.74100000001</v>
      </c>
      <c r="H43" s="382">
        <v>87836.422999999995</v>
      </c>
      <c r="I43" s="383">
        <v>60366.896999999997</v>
      </c>
    </row>
    <row r="44" spans="3:10" ht="15" customHeight="1">
      <c r="C44" s="272">
        <v>33</v>
      </c>
      <c r="D44" s="267" t="s">
        <v>203</v>
      </c>
      <c r="E44" s="385"/>
      <c r="F44" s="385"/>
      <c r="G44" s="385"/>
      <c r="H44" s="385"/>
      <c r="I44" s="376">
        <v>9420870.0239999983</v>
      </c>
      <c r="J44" s="257"/>
    </row>
    <row r="45" spans="3:10" ht="15" customHeight="1" thickBot="1">
      <c r="C45" s="527">
        <v>34</v>
      </c>
      <c r="D45" s="271" t="s">
        <v>204</v>
      </c>
      <c r="E45" s="528"/>
      <c r="F45" s="528"/>
      <c r="G45" s="528"/>
      <c r="H45" s="528"/>
      <c r="I45" s="529">
        <v>1.0149999999999999</v>
      </c>
      <c r="J45" s="257"/>
    </row>
  </sheetData>
  <sheetProtection algorithmName="SHA-512" hashValue="IwzaX+K7Tvm2N/iptEUJFZyLgeACV3bwusL+eUH1HDApzh7tROl1oasmvurBdiwHJ28cv610j1wIG9uBzUYWfg==" saltValue="tw2GGdE5WBmHJnWKkO1RIw==" spinCount="100000" sheet="1" objects="1" scenarios="1" selectLockedCells="1" selectUnlockedCells="1"/>
  <mergeCells count="7">
    <mergeCell ref="C4:D4"/>
    <mergeCell ref="C24:I24"/>
    <mergeCell ref="I7:I8"/>
    <mergeCell ref="C6:D6"/>
    <mergeCell ref="C7:D8"/>
    <mergeCell ref="E7:H7"/>
    <mergeCell ref="C9:I9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XIII</oddHeader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V32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3" style="21" customWidth="1"/>
    <col min="2" max="2" width="6.140625" style="21" customWidth="1"/>
    <col min="3" max="3" width="4.5703125" style="21" customWidth="1"/>
    <col min="4" max="4" width="28.5703125" style="21" customWidth="1"/>
    <col min="5" max="7" width="11.7109375" style="21" customWidth="1"/>
    <col min="8" max="8" width="1" style="21" customWidth="1"/>
    <col min="9" max="11" width="11.7109375" style="21" customWidth="1"/>
    <col min="12" max="12" width="0.7109375" style="21" customWidth="1"/>
    <col min="13" max="15" width="11.7109375" style="21" customWidth="1"/>
    <col min="16" max="16" width="1.28515625" style="21" customWidth="1"/>
    <col min="17" max="22" width="11.42578125" style="21" customWidth="1"/>
    <col min="23" max="23" width="31.42578125" style="21" customWidth="1"/>
    <col min="24" max="16384" width="9.140625" style="21"/>
  </cols>
  <sheetData>
    <row r="3" spans="3:22" ht="21" customHeight="1">
      <c r="C3" s="62" t="s">
        <v>662</v>
      </c>
    </row>
    <row r="4" spans="3:22" ht="17.45" customHeight="1">
      <c r="C4" s="833" t="s">
        <v>1006</v>
      </c>
      <c r="D4" s="863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3:22" ht="17.45" customHeight="1">
      <c r="C5" s="86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</row>
    <row r="6" spans="3:22" ht="17.45" customHeight="1" thickBot="1">
      <c r="C6" s="273"/>
      <c r="D6" s="273"/>
      <c r="E6" s="533" t="s">
        <v>107</v>
      </c>
      <c r="F6" s="533" t="s">
        <v>108</v>
      </c>
      <c r="G6" s="533" t="s">
        <v>109</v>
      </c>
      <c r="H6" s="533"/>
      <c r="I6" s="533" t="s">
        <v>145</v>
      </c>
      <c r="J6" s="533" t="s">
        <v>146</v>
      </c>
      <c r="K6" s="533" t="s">
        <v>212</v>
      </c>
      <c r="L6" s="533"/>
      <c r="M6" s="533" t="s">
        <v>213</v>
      </c>
      <c r="N6" s="533" t="s">
        <v>238</v>
      </c>
      <c r="O6" s="533" t="s">
        <v>456</v>
      </c>
      <c r="P6" s="533"/>
      <c r="Q6" s="533" t="s">
        <v>457</v>
      </c>
      <c r="R6" s="533" t="s">
        <v>458</v>
      </c>
      <c r="S6" s="533" t="s">
        <v>459</v>
      </c>
      <c r="T6" s="533" t="s">
        <v>460</v>
      </c>
      <c r="U6" s="533" t="s">
        <v>663</v>
      </c>
      <c r="V6" s="533" t="s">
        <v>664</v>
      </c>
    </row>
    <row r="7" spans="3:22" ht="40.5" customHeight="1">
      <c r="C7" s="422"/>
      <c r="D7" s="422"/>
      <c r="E7" s="894" t="s">
        <v>665</v>
      </c>
      <c r="F7" s="895"/>
      <c r="G7" s="895"/>
      <c r="H7" s="895"/>
      <c r="I7" s="895"/>
      <c r="J7" s="895"/>
      <c r="K7" s="896"/>
      <c r="L7" s="534"/>
      <c r="M7" s="894" t="s">
        <v>666</v>
      </c>
      <c r="N7" s="895"/>
      <c r="O7" s="895"/>
      <c r="P7" s="895"/>
      <c r="Q7" s="895"/>
      <c r="R7" s="895"/>
      <c r="S7" s="896"/>
      <c r="T7" s="897" t="s">
        <v>667</v>
      </c>
      <c r="U7" s="894" t="s">
        <v>668</v>
      </c>
      <c r="V7" s="895"/>
    </row>
    <row r="8" spans="3:22" ht="56.25" customHeight="1" thickBot="1">
      <c r="C8" s="422"/>
      <c r="D8" s="422"/>
      <c r="E8" s="899" t="s">
        <v>669</v>
      </c>
      <c r="F8" s="900"/>
      <c r="G8" s="901"/>
      <c r="H8" s="535"/>
      <c r="I8" s="899" t="s">
        <v>670</v>
      </c>
      <c r="J8" s="900"/>
      <c r="K8" s="901"/>
      <c r="L8" s="536"/>
      <c r="M8" s="899" t="s">
        <v>671</v>
      </c>
      <c r="N8" s="900"/>
      <c r="O8" s="901"/>
      <c r="P8" s="536"/>
      <c r="Q8" s="902" t="s">
        <v>672</v>
      </c>
      <c r="R8" s="885"/>
      <c r="S8" s="903"/>
      <c r="T8" s="898"/>
      <c r="U8" s="904" t="s">
        <v>673</v>
      </c>
      <c r="V8" s="904" t="s">
        <v>674</v>
      </c>
    </row>
    <row r="9" spans="3:22" ht="25.9" customHeight="1" thickTop="1" thickBot="1">
      <c r="C9" s="532"/>
      <c r="D9" s="530"/>
      <c r="E9" s="537"/>
      <c r="F9" s="538" t="s">
        <v>675</v>
      </c>
      <c r="G9" s="539" t="s">
        <v>676</v>
      </c>
      <c r="H9" s="538"/>
      <c r="I9" s="537"/>
      <c r="J9" s="538" t="s">
        <v>676</v>
      </c>
      <c r="K9" s="539" t="s">
        <v>677</v>
      </c>
      <c r="L9" s="538"/>
      <c r="M9" s="537"/>
      <c r="N9" s="538" t="s">
        <v>675</v>
      </c>
      <c r="O9" s="539" t="s">
        <v>676</v>
      </c>
      <c r="P9" s="538"/>
      <c r="Q9" s="537"/>
      <c r="R9" s="538" t="s">
        <v>676</v>
      </c>
      <c r="S9" s="539" t="s">
        <v>677</v>
      </c>
      <c r="T9" s="540"/>
      <c r="U9" s="840"/>
      <c r="V9" s="840"/>
    </row>
    <row r="10" spans="3:22" ht="22.5">
      <c r="C10" s="108" t="s">
        <v>678</v>
      </c>
      <c r="D10" s="109" t="s">
        <v>679</v>
      </c>
      <c r="E10" s="110">
        <v>1992473.1159999999</v>
      </c>
      <c r="F10" s="110">
        <v>1992452.8489999999</v>
      </c>
      <c r="G10" s="110">
        <v>20.268000000000001</v>
      </c>
      <c r="H10" s="110"/>
      <c r="I10" s="110">
        <v>0</v>
      </c>
      <c r="J10" s="110">
        <v>0</v>
      </c>
      <c r="K10" s="110">
        <v>0</v>
      </c>
      <c r="L10" s="110"/>
      <c r="M10" s="110">
        <v>-159.893</v>
      </c>
      <c r="N10" s="110">
        <v>-159.893</v>
      </c>
      <c r="O10" s="110">
        <v>0</v>
      </c>
      <c r="P10" s="110"/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0">
        <v>0</v>
      </c>
    </row>
    <row r="11" spans="3:22">
      <c r="C11" s="88" t="s">
        <v>680</v>
      </c>
      <c r="D11" s="89" t="s">
        <v>681</v>
      </c>
      <c r="E11" s="29">
        <v>7386499.4199999999</v>
      </c>
      <c r="F11" s="29">
        <v>5612354.6739999996</v>
      </c>
      <c r="G11" s="29">
        <v>1667520.568</v>
      </c>
      <c r="H11" s="29"/>
      <c r="I11" s="29">
        <v>1006102.041</v>
      </c>
      <c r="J11" s="29">
        <v>0</v>
      </c>
      <c r="K11" s="29">
        <v>982995.55799999996</v>
      </c>
      <c r="L11" s="29"/>
      <c r="M11" s="29">
        <v>-19035.303</v>
      </c>
      <c r="N11" s="29">
        <v>-8125.8779999999997</v>
      </c>
      <c r="O11" s="29">
        <v>-10909.424999999999</v>
      </c>
      <c r="P11" s="29"/>
      <c r="Q11" s="29">
        <v>-314380.62900000002</v>
      </c>
      <c r="R11" s="29">
        <v>0</v>
      </c>
      <c r="S11" s="29">
        <v>-313351.26500000001</v>
      </c>
      <c r="T11" s="29">
        <v>-347556.60399999999</v>
      </c>
      <c r="U11" s="29">
        <v>3437490.8020000001</v>
      </c>
      <c r="V11" s="29">
        <v>669623.005</v>
      </c>
    </row>
    <row r="12" spans="3:22">
      <c r="C12" s="90" t="s">
        <v>682</v>
      </c>
      <c r="D12" s="91" t="s">
        <v>1007</v>
      </c>
      <c r="E12" s="29">
        <v>0</v>
      </c>
      <c r="F12" s="29">
        <v>0</v>
      </c>
      <c r="G12" s="29">
        <v>0</v>
      </c>
      <c r="H12" s="29"/>
      <c r="I12" s="29">
        <v>0</v>
      </c>
      <c r="J12" s="29">
        <v>0</v>
      </c>
      <c r="K12" s="29">
        <v>0</v>
      </c>
      <c r="L12" s="29"/>
      <c r="M12" s="29">
        <v>0</v>
      </c>
      <c r="N12" s="29">
        <v>0</v>
      </c>
      <c r="O12" s="29">
        <v>0</v>
      </c>
      <c r="P12" s="29"/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</row>
    <row r="13" spans="3:22" ht="20.65" customHeight="1">
      <c r="C13" s="90" t="s">
        <v>683</v>
      </c>
      <c r="D13" s="91" t="s">
        <v>1008</v>
      </c>
      <c r="E13" s="29">
        <v>2728450.0359999998</v>
      </c>
      <c r="F13" s="29">
        <v>2716683.1869999999</v>
      </c>
      <c r="G13" s="29">
        <v>11766.849</v>
      </c>
      <c r="H13" s="29"/>
      <c r="I13" s="29">
        <v>0</v>
      </c>
      <c r="J13" s="29">
        <v>0</v>
      </c>
      <c r="K13" s="29">
        <v>0</v>
      </c>
      <c r="L13" s="29"/>
      <c r="M13" s="29">
        <v>-5302.7120000000004</v>
      </c>
      <c r="N13" s="29">
        <v>-5169.5820000000003</v>
      </c>
      <c r="O13" s="29">
        <v>-133.13</v>
      </c>
      <c r="P13" s="29"/>
      <c r="Q13" s="29">
        <v>0</v>
      </c>
      <c r="R13" s="29">
        <v>0</v>
      </c>
      <c r="S13" s="29">
        <v>0</v>
      </c>
      <c r="T13" s="29">
        <v>0</v>
      </c>
      <c r="U13" s="29">
        <v>1862.923</v>
      </c>
      <c r="V13" s="29">
        <v>0</v>
      </c>
    </row>
    <row r="14" spans="3:22">
      <c r="C14" s="90" t="s">
        <v>684</v>
      </c>
      <c r="D14" s="91" t="s">
        <v>1009</v>
      </c>
      <c r="E14" s="29">
        <v>95149.271999999997</v>
      </c>
      <c r="F14" s="29">
        <v>92717.46</v>
      </c>
      <c r="G14" s="29">
        <v>2431.8119999999999</v>
      </c>
      <c r="H14" s="29"/>
      <c r="I14" s="29">
        <v>0</v>
      </c>
      <c r="J14" s="29">
        <v>0</v>
      </c>
      <c r="K14" s="29">
        <v>0</v>
      </c>
      <c r="L14" s="29"/>
      <c r="M14" s="29">
        <v>-21.896999999999998</v>
      </c>
      <c r="N14" s="29">
        <v>-21.73</v>
      </c>
      <c r="O14" s="29">
        <v>-0.16700000000000001</v>
      </c>
      <c r="P14" s="29"/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</row>
    <row r="15" spans="3:22">
      <c r="C15" s="90" t="s">
        <v>685</v>
      </c>
      <c r="D15" s="91" t="s">
        <v>1010</v>
      </c>
      <c r="E15" s="29">
        <v>175065.80499999999</v>
      </c>
      <c r="F15" s="29">
        <v>174509.53</v>
      </c>
      <c r="G15" s="29">
        <v>556.27499999999998</v>
      </c>
      <c r="H15" s="29"/>
      <c r="I15" s="29">
        <v>81.334999999999994</v>
      </c>
      <c r="J15" s="29">
        <v>0</v>
      </c>
      <c r="K15" s="29">
        <v>81.334999999999994</v>
      </c>
      <c r="L15" s="29"/>
      <c r="M15" s="29">
        <v>-351.59300000000002</v>
      </c>
      <c r="N15" s="29">
        <v>-348.42599999999999</v>
      </c>
      <c r="O15" s="29">
        <v>-3.1669999999999998</v>
      </c>
      <c r="P15" s="29"/>
      <c r="Q15" s="29">
        <v>-81.334999999999994</v>
      </c>
      <c r="R15" s="29">
        <v>0</v>
      </c>
      <c r="S15" s="29">
        <v>-81.334999999999994</v>
      </c>
      <c r="T15" s="29">
        <v>0</v>
      </c>
      <c r="U15" s="29">
        <v>44.658999999999999</v>
      </c>
      <c r="V15" s="29">
        <v>0</v>
      </c>
    </row>
    <row r="16" spans="3:22">
      <c r="C16" s="92" t="s">
        <v>686</v>
      </c>
      <c r="D16" s="46" t="s">
        <v>1011</v>
      </c>
      <c r="E16" s="44">
        <v>1870259.2479999999</v>
      </c>
      <c r="F16" s="44">
        <v>635983.59600000002</v>
      </c>
      <c r="G16" s="44">
        <v>1226975.895</v>
      </c>
      <c r="H16" s="44"/>
      <c r="I16" s="44">
        <v>809938.24600000004</v>
      </c>
      <c r="J16" s="44">
        <v>0</v>
      </c>
      <c r="K16" s="44">
        <v>804687.147</v>
      </c>
      <c r="L16" s="44"/>
      <c r="M16" s="44">
        <v>-7778.2479999999996</v>
      </c>
      <c r="N16" s="44">
        <v>-1516.5719999999999</v>
      </c>
      <c r="O16" s="44">
        <v>-6261.6760000000004</v>
      </c>
      <c r="P16" s="44"/>
      <c r="Q16" s="44">
        <v>-240268.33</v>
      </c>
      <c r="R16" s="44">
        <v>0</v>
      </c>
      <c r="S16" s="44">
        <v>-239502.79</v>
      </c>
      <c r="T16" s="44">
        <v>-308262.12199999997</v>
      </c>
      <c r="U16" s="44">
        <v>1319221.1299999999</v>
      </c>
      <c r="V16" s="44">
        <v>553121.978</v>
      </c>
    </row>
    <row r="17" spans="3:22">
      <c r="C17" s="90" t="s">
        <v>687</v>
      </c>
      <c r="D17" s="91" t="s">
        <v>1012</v>
      </c>
      <c r="E17" s="29">
        <v>1706261.3149999999</v>
      </c>
      <c r="F17" s="29">
        <v>568838.51599999995</v>
      </c>
      <c r="G17" s="29">
        <v>1130248.966</v>
      </c>
      <c r="H17" s="29"/>
      <c r="I17" s="29">
        <v>769587.00199999998</v>
      </c>
      <c r="J17" s="29">
        <v>0</v>
      </c>
      <c r="K17" s="29">
        <v>764335.90300000005</v>
      </c>
      <c r="L17" s="29"/>
      <c r="M17" s="29">
        <v>-6370.1729999999998</v>
      </c>
      <c r="N17" s="29">
        <v>-786.80600000000004</v>
      </c>
      <c r="O17" s="29">
        <v>-5583.3670000000002</v>
      </c>
      <c r="P17" s="29"/>
      <c r="Q17" s="29">
        <v>-236752.46400000001</v>
      </c>
      <c r="R17" s="29">
        <v>0</v>
      </c>
      <c r="S17" s="29">
        <v>-235986.924</v>
      </c>
      <c r="T17" s="29">
        <v>-308262.12199999997</v>
      </c>
      <c r="U17" s="29">
        <v>1228575.747</v>
      </c>
      <c r="V17" s="29">
        <v>516422.58899999998</v>
      </c>
    </row>
    <row r="18" spans="3:22">
      <c r="C18" s="90" t="s">
        <v>688</v>
      </c>
      <c r="D18" s="91" t="s">
        <v>1013</v>
      </c>
      <c r="E18" s="29">
        <v>2517575.06</v>
      </c>
      <c r="F18" s="29">
        <v>1992460.902</v>
      </c>
      <c r="G18" s="29">
        <v>425789.73700000002</v>
      </c>
      <c r="H18" s="29"/>
      <c r="I18" s="29">
        <v>196082.46</v>
      </c>
      <c r="J18" s="29">
        <v>0</v>
      </c>
      <c r="K18" s="29">
        <v>178227.076</v>
      </c>
      <c r="L18" s="29"/>
      <c r="M18" s="29">
        <v>-5580.8530000000001</v>
      </c>
      <c r="N18" s="29">
        <v>-1069.569</v>
      </c>
      <c r="O18" s="29">
        <v>-4511.2839999999997</v>
      </c>
      <c r="P18" s="29"/>
      <c r="Q18" s="29">
        <v>-74030.964000000007</v>
      </c>
      <c r="R18" s="29">
        <v>0</v>
      </c>
      <c r="S18" s="29">
        <v>-73767.14</v>
      </c>
      <c r="T18" s="29">
        <v>-39294.482000000004</v>
      </c>
      <c r="U18" s="29">
        <v>2116362.09</v>
      </c>
      <c r="V18" s="29">
        <v>116501.027</v>
      </c>
    </row>
    <row r="19" spans="3:22">
      <c r="C19" s="88" t="s">
        <v>689</v>
      </c>
      <c r="D19" s="89" t="s">
        <v>690</v>
      </c>
      <c r="E19" s="29">
        <v>13578633.221999999</v>
      </c>
      <c r="F19" s="29">
        <v>13525244.75</v>
      </c>
      <c r="G19" s="29">
        <v>53388.470999999998</v>
      </c>
      <c r="H19" s="29"/>
      <c r="I19" s="29">
        <v>18759.544000000002</v>
      </c>
      <c r="J19" s="29">
        <v>0</v>
      </c>
      <c r="K19" s="29">
        <v>18759.544000000002</v>
      </c>
      <c r="L19" s="29"/>
      <c r="M19" s="29">
        <v>-3348.7779999999998</v>
      </c>
      <c r="N19" s="29">
        <v>-3254.4630000000002</v>
      </c>
      <c r="O19" s="29">
        <v>-94.314999999999998</v>
      </c>
      <c r="P19" s="29"/>
      <c r="Q19" s="29">
        <v>-12193.629000000001</v>
      </c>
      <c r="R19" s="29">
        <v>0</v>
      </c>
      <c r="S19" s="29">
        <v>-12193.629000000001</v>
      </c>
      <c r="T19" s="29">
        <v>0</v>
      </c>
      <c r="U19" s="29">
        <v>0</v>
      </c>
      <c r="V19" s="29">
        <v>0</v>
      </c>
    </row>
    <row r="20" spans="3:22">
      <c r="C20" s="90" t="s">
        <v>691</v>
      </c>
      <c r="D20" s="91" t="s">
        <v>1007</v>
      </c>
      <c r="E20" s="29">
        <v>2099047.9070000001</v>
      </c>
      <c r="F20" s="29">
        <v>2099047.9070000001</v>
      </c>
      <c r="G20" s="29">
        <v>0</v>
      </c>
      <c r="H20" s="29"/>
      <c r="I20" s="29">
        <v>0</v>
      </c>
      <c r="J20" s="29">
        <v>0</v>
      </c>
      <c r="K20" s="29">
        <v>0</v>
      </c>
      <c r="L20" s="29"/>
      <c r="M20" s="29">
        <v>0</v>
      </c>
      <c r="N20" s="29">
        <v>0</v>
      </c>
      <c r="O20" s="29">
        <v>0</v>
      </c>
      <c r="P20" s="29"/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3:22" ht="23.65" customHeight="1">
      <c r="C21" s="90" t="s">
        <v>692</v>
      </c>
      <c r="D21" s="91" t="s">
        <v>1008</v>
      </c>
      <c r="E21" s="29">
        <v>8143899.1490000002</v>
      </c>
      <c r="F21" s="29">
        <v>8143899.1490000002</v>
      </c>
      <c r="G21" s="29">
        <v>0</v>
      </c>
      <c r="H21" s="29"/>
      <c r="I21" s="29">
        <v>0</v>
      </c>
      <c r="J21" s="29">
        <v>0</v>
      </c>
      <c r="K21" s="29">
        <v>0</v>
      </c>
      <c r="L21" s="29"/>
      <c r="M21" s="29">
        <v>-2285.5700000000002</v>
      </c>
      <c r="N21" s="29">
        <v>-2285.5700000000002</v>
      </c>
      <c r="O21" s="29">
        <v>0</v>
      </c>
      <c r="P21" s="29"/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3:22">
      <c r="C22" s="90" t="s">
        <v>693</v>
      </c>
      <c r="D22" s="91" t="s">
        <v>1009</v>
      </c>
      <c r="E22" s="29">
        <v>3282297.6949999998</v>
      </c>
      <c r="F22" s="29">
        <v>3282297.6949999998</v>
      </c>
      <c r="G22" s="29">
        <v>0</v>
      </c>
      <c r="H22" s="29"/>
      <c r="I22" s="29">
        <v>0</v>
      </c>
      <c r="J22" s="29">
        <v>0</v>
      </c>
      <c r="K22" s="29">
        <v>0</v>
      </c>
      <c r="L22" s="29"/>
      <c r="M22" s="29">
        <v>-968.89300000000003</v>
      </c>
      <c r="N22" s="29">
        <v>-968.89300000000003</v>
      </c>
      <c r="O22" s="29">
        <v>0</v>
      </c>
      <c r="P22" s="29"/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</row>
    <row r="23" spans="3:22">
      <c r="C23" s="90" t="s">
        <v>694</v>
      </c>
      <c r="D23" s="91" t="s">
        <v>1010</v>
      </c>
      <c r="E23" s="29">
        <v>0</v>
      </c>
      <c r="F23" s="29">
        <v>0</v>
      </c>
      <c r="G23" s="29">
        <v>0</v>
      </c>
      <c r="H23" s="29"/>
      <c r="I23" s="29">
        <v>0</v>
      </c>
      <c r="J23" s="29">
        <v>0</v>
      </c>
      <c r="K23" s="29">
        <v>0</v>
      </c>
      <c r="L23" s="29"/>
      <c r="M23" s="29">
        <v>0</v>
      </c>
      <c r="N23" s="29">
        <v>0</v>
      </c>
      <c r="O23" s="29">
        <v>0</v>
      </c>
      <c r="P23" s="29"/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3:22">
      <c r="C24" s="90" t="s">
        <v>695</v>
      </c>
      <c r="D24" s="91" t="s">
        <v>1011</v>
      </c>
      <c r="E24" s="29">
        <v>53388.470999999998</v>
      </c>
      <c r="F24" s="29">
        <v>0</v>
      </c>
      <c r="G24" s="29">
        <v>53388.470999999998</v>
      </c>
      <c r="H24" s="29"/>
      <c r="I24" s="29">
        <v>18759.544000000002</v>
      </c>
      <c r="J24" s="29">
        <v>0</v>
      </c>
      <c r="K24" s="29">
        <v>18759.544000000002</v>
      </c>
      <c r="L24" s="29"/>
      <c r="M24" s="29">
        <v>-94.314999999999998</v>
      </c>
      <c r="N24" s="29">
        <v>0</v>
      </c>
      <c r="O24" s="29">
        <v>-94.314999999999998</v>
      </c>
      <c r="P24" s="29"/>
      <c r="Q24" s="29">
        <v>-12193.629000000001</v>
      </c>
      <c r="R24" s="29">
        <v>0</v>
      </c>
      <c r="S24" s="29">
        <v>-12193.629000000001</v>
      </c>
      <c r="T24" s="29">
        <v>0</v>
      </c>
      <c r="U24" s="29">
        <v>0</v>
      </c>
      <c r="V24" s="29">
        <v>0</v>
      </c>
    </row>
    <row r="25" spans="3:22">
      <c r="C25" s="88" t="s">
        <v>696</v>
      </c>
      <c r="D25" s="89" t="s">
        <v>514</v>
      </c>
      <c r="E25" s="29">
        <v>1345041.639</v>
      </c>
      <c r="F25" s="29">
        <v>1011594.15</v>
      </c>
      <c r="G25" s="29">
        <v>333447.489</v>
      </c>
      <c r="H25" s="29"/>
      <c r="I25" s="29">
        <v>16436.293000000001</v>
      </c>
      <c r="J25" s="29">
        <v>0</v>
      </c>
      <c r="K25" s="29">
        <v>16436.293000000001</v>
      </c>
      <c r="L25" s="29"/>
      <c r="M25" s="29">
        <v>1273.673</v>
      </c>
      <c r="N25" s="29">
        <v>209.024</v>
      </c>
      <c r="O25" s="29">
        <v>1064.6489999999999</v>
      </c>
      <c r="P25" s="29"/>
      <c r="Q25" s="29">
        <v>2141.6219999999998</v>
      </c>
      <c r="R25" s="29">
        <v>0</v>
      </c>
      <c r="S25" s="29">
        <v>2141.6219999999998</v>
      </c>
      <c r="T25" s="93"/>
      <c r="U25" s="29">
        <v>77945.521999999997</v>
      </c>
      <c r="V25" s="29">
        <v>13102.307000000001</v>
      </c>
    </row>
    <row r="26" spans="3:22">
      <c r="C26" s="90" t="s">
        <v>697</v>
      </c>
      <c r="D26" s="91" t="s">
        <v>1007</v>
      </c>
      <c r="E26" s="29">
        <v>0</v>
      </c>
      <c r="F26" s="29">
        <v>0</v>
      </c>
      <c r="G26" s="29">
        <v>0</v>
      </c>
      <c r="H26" s="29"/>
      <c r="I26" s="29">
        <v>0</v>
      </c>
      <c r="J26" s="29">
        <v>0</v>
      </c>
      <c r="K26" s="29">
        <v>0</v>
      </c>
      <c r="L26" s="29"/>
      <c r="M26" s="29">
        <v>0</v>
      </c>
      <c r="N26" s="29">
        <v>0</v>
      </c>
      <c r="O26" s="29">
        <v>0</v>
      </c>
      <c r="P26" s="29"/>
      <c r="Q26" s="29">
        <v>0</v>
      </c>
      <c r="R26" s="29">
        <v>0</v>
      </c>
      <c r="S26" s="29">
        <v>0</v>
      </c>
      <c r="T26" s="93"/>
      <c r="U26" s="29">
        <v>0</v>
      </c>
      <c r="V26" s="29">
        <v>0</v>
      </c>
    </row>
    <row r="27" spans="3:22" ht="23.65" customHeight="1">
      <c r="C27" s="90" t="s">
        <v>698</v>
      </c>
      <c r="D27" s="91" t="s">
        <v>1008</v>
      </c>
      <c r="E27" s="29">
        <v>69040.853000000003</v>
      </c>
      <c r="F27" s="29">
        <v>69040.853000000003</v>
      </c>
      <c r="G27" s="29">
        <v>0</v>
      </c>
      <c r="H27" s="29"/>
      <c r="I27" s="29">
        <v>0</v>
      </c>
      <c r="J27" s="29">
        <v>0</v>
      </c>
      <c r="K27" s="29">
        <v>0</v>
      </c>
      <c r="L27" s="29"/>
      <c r="M27" s="29">
        <v>0</v>
      </c>
      <c r="N27" s="29">
        <v>0</v>
      </c>
      <c r="O27" s="29">
        <v>0</v>
      </c>
      <c r="P27" s="29"/>
      <c r="Q27" s="29">
        <v>0</v>
      </c>
      <c r="R27" s="29">
        <v>0</v>
      </c>
      <c r="S27" s="29">
        <v>0</v>
      </c>
      <c r="T27" s="93"/>
      <c r="U27" s="29">
        <v>0</v>
      </c>
      <c r="V27" s="29">
        <v>0</v>
      </c>
    </row>
    <row r="28" spans="3:22">
      <c r="C28" s="90" t="s">
        <v>699</v>
      </c>
      <c r="D28" s="91" t="s">
        <v>1009</v>
      </c>
      <c r="E28" s="29">
        <v>680074.11600000004</v>
      </c>
      <c r="F28" s="29">
        <v>600689.34699999995</v>
      </c>
      <c r="G28" s="29">
        <v>79384.769</v>
      </c>
      <c r="H28" s="29"/>
      <c r="I28" s="29">
        <v>0</v>
      </c>
      <c r="J28" s="29">
        <v>0</v>
      </c>
      <c r="K28" s="29">
        <v>0</v>
      </c>
      <c r="L28" s="29"/>
      <c r="M28" s="29">
        <v>0</v>
      </c>
      <c r="N28" s="29">
        <v>0</v>
      </c>
      <c r="O28" s="29">
        <v>0</v>
      </c>
      <c r="P28" s="29"/>
      <c r="Q28" s="29">
        <v>0</v>
      </c>
      <c r="R28" s="29">
        <v>0</v>
      </c>
      <c r="S28" s="29">
        <v>0</v>
      </c>
      <c r="T28" s="93"/>
      <c r="U28" s="29">
        <v>0</v>
      </c>
      <c r="V28" s="29">
        <v>0</v>
      </c>
    </row>
    <row r="29" spans="3:22">
      <c r="C29" s="90" t="s">
        <v>700</v>
      </c>
      <c r="D29" s="91" t="s">
        <v>1010</v>
      </c>
      <c r="E29" s="29">
        <v>2500</v>
      </c>
      <c r="F29" s="29">
        <v>0</v>
      </c>
      <c r="G29" s="29">
        <v>2500</v>
      </c>
      <c r="H29" s="29"/>
      <c r="I29" s="29">
        <v>0</v>
      </c>
      <c r="J29" s="29">
        <v>0</v>
      </c>
      <c r="K29" s="29">
        <v>0</v>
      </c>
      <c r="L29" s="29"/>
      <c r="M29" s="29">
        <v>6.4240000000000004</v>
      </c>
      <c r="N29" s="29">
        <v>0</v>
      </c>
      <c r="O29" s="29">
        <v>6.4240000000000004</v>
      </c>
      <c r="P29" s="29"/>
      <c r="Q29" s="29">
        <v>0</v>
      </c>
      <c r="R29" s="29">
        <v>0</v>
      </c>
      <c r="S29" s="29">
        <v>0</v>
      </c>
      <c r="T29" s="93"/>
      <c r="U29" s="29">
        <v>0</v>
      </c>
      <c r="V29" s="29">
        <v>0</v>
      </c>
    </row>
    <row r="30" spans="3:22">
      <c r="C30" s="90" t="s">
        <v>701</v>
      </c>
      <c r="D30" s="91" t="s">
        <v>1011</v>
      </c>
      <c r="E30" s="29">
        <v>488734.55599999998</v>
      </c>
      <c r="F30" s="29">
        <v>277499.39399999997</v>
      </c>
      <c r="G30" s="29">
        <v>211235.16200000001</v>
      </c>
      <c r="H30" s="29"/>
      <c r="I30" s="29">
        <v>16359.044</v>
      </c>
      <c r="J30" s="29">
        <v>0</v>
      </c>
      <c r="K30" s="29">
        <v>16359.044</v>
      </c>
      <c r="L30" s="29"/>
      <c r="M30" s="29">
        <v>959.52</v>
      </c>
      <c r="N30" s="29">
        <v>130.345</v>
      </c>
      <c r="O30" s="29">
        <v>829.17399999999998</v>
      </c>
      <c r="P30" s="29"/>
      <c r="Q30" s="29">
        <v>2140.6509999999998</v>
      </c>
      <c r="R30" s="29">
        <v>0</v>
      </c>
      <c r="S30" s="29">
        <v>2140.6509999999998</v>
      </c>
      <c r="T30" s="93"/>
      <c r="U30" s="29">
        <v>73222.562999999995</v>
      </c>
      <c r="V30" s="29">
        <v>13102.169</v>
      </c>
    </row>
    <row r="31" spans="3:22">
      <c r="C31" s="90" t="s">
        <v>702</v>
      </c>
      <c r="D31" s="91" t="s">
        <v>1013</v>
      </c>
      <c r="E31" s="29">
        <v>104692.11500000001</v>
      </c>
      <c r="F31" s="29">
        <v>64364.555999999997</v>
      </c>
      <c r="G31" s="29">
        <v>40327.557999999997</v>
      </c>
      <c r="H31" s="29"/>
      <c r="I31" s="29">
        <v>77.248999999999995</v>
      </c>
      <c r="J31" s="29">
        <v>0</v>
      </c>
      <c r="K31" s="29">
        <v>77.248999999999995</v>
      </c>
      <c r="L31" s="29"/>
      <c r="M31" s="29">
        <v>307.73</v>
      </c>
      <c r="N31" s="29">
        <v>78.677999999999997</v>
      </c>
      <c r="O31" s="29">
        <v>229.05199999999999</v>
      </c>
      <c r="P31" s="29"/>
      <c r="Q31" s="29">
        <v>0.97099999999999997</v>
      </c>
      <c r="R31" s="29">
        <v>0</v>
      </c>
      <c r="S31" s="29">
        <v>0.97099999999999997</v>
      </c>
      <c r="T31" s="93"/>
      <c r="U31" s="29">
        <v>4722.9589999999998</v>
      </c>
      <c r="V31" s="29">
        <v>0.13800000000000001</v>
      </c>
    </row>
    <row r="32" spans="3:22" ht="15.75" thickBot="1">
      <c r="C32" s="275" t="s">
        <v>703</v>
      </c>
      <c r="D32" s="276" t="s">
        <v>144</v>
      </c>
      <c r="E32" s="277">
        <v>24302647.397</v>
      </c>
      <c r="F32" s="277">
        <v>22141646.423</v>
      </c>
      <c r="G32" s="277">
        <v>2054376.7960000001</v>
      </c>
      <c r="H32" s="277"/>
      <c r="I32" s="277">
        <v>1041297.878</v>
      </c>
      <c r="J32" s="277">
        <v>0</v>
      </c>
      <c r="K32" s="277">
        <v>1018191.395</v>
      </c>
      <c r="L32" s="277"/>
      <c r="M32" s="277">
        <v>-21270.300999999999</v>
      </c>
      <c r="N32" s="277">
        <v>-11331.21</v>
      </c>
      <c r="O32" s="277">
        <v>-9939.0910000000003</v>
      </c>
      <c r="P32" s="277"/>
      <c r="Q32" s="277">
        <v>-324432.636</v>
      </c>
      <c r="R32" s="277">
        <v>0</v>
      </c>
      <c r="S32" s="277">
        <v>-323403.272</v>
      </c>
      <c r="T32" s="277">
        <v>-347556.60399999999</v>
      </c>
      <c r="U32" s="277">
        <v>3515436.324</v>
      </c>
      <c r="V32" s="277">
        <v>682725.31200000003</v>
      </c>
    </row>
  </sheetData>
  <sheetProtection algorithmName="SHA-512" hashValue="7XO4HzfYHg1ybc/uKO7bRtOBh3G7wuXXdBilzuck+bE7m6hPEfR7gz9rfOxKI+k+q3gmiy4ix3m8YbjVSP7mOg==" saltValue="VQRPGkPI5u4HJNs4DlpO8w==" spinCount="100000" sheet="1" objects="1" scenarios="1" selectLockedCells="1" selectUnlockedCells="1"/>
  <mergeCells count="11">
    <mergeCell ref="C4:D4"/>
    <mergeCell ref="E7:K7"/>
    <mergeCell ref="M7:S7"/>
    <mergeCell ref="T7:T8"/>
    <mergeCell ref="U7:V7"/>
    <mergeCell ref="E8:G8"/>
    <mergeCell ref="I8:K8"/>
    <mergeCell ref="M8:O8"/>
    <mergeCell ref="Q8:S8"/>
    <mergeCell ref="U8:U9"/>
    <mergeCell ref="V8:V9"/>
  </mergeCells>
  <pageMargins left="0.70866141732283472" right="0.70866141732283472" top="0.74803149606299213" bottom="0.74803149606299213" header="0.31496062992125978" footer="0.31496062992125978"/>
  <pageSetup paperSize="9" scale="79" fitToHeight="0" orientation="landscape"/>
  <headerFooter>
    <oddHeader>&amp;CPL
Załącznik XV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1"/>
  <sheetViews>
    <sheetView showGridLines="0" zoomScale="90" zoomScaleNormal="90" workbookViewId="0">
      <selection activeCell="C16" sqref="C16"/>
    </sheetView>
  </sheetViews>
  <sheetFormatPr defaultColWidth="8.85546875" defaultRowHeight="15"/>
  <cols>
    <col min="1" max="1" width="17.85546875" style="21" customWidth="1"/>
    <col min="2" max="2" width="7.28515625" style="438" customWidth="1"/>
    <col min="3" max="3" width="178.28515625" style="20" customWidth="1"/>
    <col min="4" max="4" width="14.42578125" style="21" customWidth="1"/>
    <col min="5" max="5" width="14.42578125" style="45" customWidth="1"/>
    <col min="6" max="16384" width="8.85546875" style="21"/>
  </cols>
  <sheetData>
    <row r="3" spans="1:5" ht="35.450000000000003" customHeight="1">
      <c r="B3" s="437"/>
      <c r="C3" s="711" t="s">
        <v>1108</v>
      </c>
    </row>
    <row r="4" spans="1:5" ht="21" customHeight="1">
      <c r="B4" s="647" t="s">
        <v>1292</v>
      </c>
    </row>
    <row r="5" spans="1:5">
      <c r="C5" s="21"/>
    </row>
    <row r="6" spans="1:5">
      <c r="C6" s="21"/>
    </row>
    <row r="7" spans="1:5" ht="42" customHeight="1">
      <c r="A7" s="399"/>
      <c r="B7" s="752" t="s">
        <v>0</v>
      </c>
      <c r="C7" s="710" t="s">
        <v>1</v>
      </c>
      <c r="D7" s="828" t="s">
        <v>1325</v>
      </c>
      <c r="E7" s="829" t="s">
        <v>1032</v>
      </c>
    </row>
    <row r="8" spans="1:5">
      <c r="A8" s="825"/>
      <c r="B8" s="753" t="s">
        <v>2</v>
      </c>
      <c r="C8" s="707" t="s">
        <v>3</v>
      </c>
      <c r="D8" s="708" t="s">
        <v>4</v>
      </c>
      <c r="E8" s="709" t="s">
        <v>1033</v>
      </c>
    </row>
    <row r="9" spans="1:5">
      <c r="A9" s="825"/>
      <c r="B9" s="753" t="s">
        <v>5</v>
      </c>
      <c r="C9" s="359" t="s">
        <v>6</v>
      </c>
      <c r="D9" s="360" t="s">
        <v>4</v>
      </c>
      <c r="E9" s="363" t="s">
        <v>1066</v>
      </c>
    </row>
    <row r="10" spans="1:5">
      <c r="A10" s="825"/>
      <c r="B10" s="753" t="s">
        <v>7</v>
      </c>
      <c r="C10" s="359" t="s">
        <v>13</v>
      </c>
      <c r="D10" s="360" t="s">
        <v>14</v>
      </c>
      <c r="E10" s="362" t="s">
        <v>1033</v>
      </c>
    </row>
    <row r="11" spans="1:5">
      <c r="A11" s="825"/>
      <c r="B11" s="753" t="s">
        <v>8</v>
      </c>
      <c r="C11" s="359" t="s">
        <v>16</v>
      </c>
      <c r="D11" s="360" t="s">
        <v>14</v>
      </c>
      <c r="E11" s="362" t="s">
        <v>1033</v>
      </c>
    </row>
    <row r="12" spans="1:5">
      <c r="A12" s="825"/>
      <c r="B12" s="753" t="s">
        <v>9</v>
      </c>
      <c r="C12" s="359" t="s">
        <v>18</v>
      </c>
      <c r="D12" s="360" t="s">
        <v>14</v>
      </c>
      <c r="E12" s="362" t="s">
        <v>1033</v>
      </c>
    </row>
    <row r="13" spans="1:5">
      <c r="A13" s="825"/>
      <c r="B13" s="753" t="s">
        <v>10</v>
      </c>
      <c r="C13" s="359" t="s">
        <v>22</v>
      </c>
      <c r="D13" s="360" t="s">
        <v>14</v>
      </c>
      <c r="E13" s="362" t="s">
        <v>1033</v>
      </c>
    </row>
    <row r="14" spans="1:5" s="401" customFormat="1">
      <c r="A14" s="826"/>
      <c r="B14" s="753" t="s">
        <v>11</v>
      </c>
      <c r="C14" s="414" t="s">
        <v>1291</v>
      </c>
      <c r="D14" s="397"/>
      <c r="E14" s="398" t="s">
        <v>1033</v>
      </c>
    </row>
    <row r="15" spans="1:5">
      <c r="A15" s="825"/>
      <c r="B15" s="753" t="s">
        <v>12</v>
      </c>
      <c r="C15" s="359" t="s">
        <v>24</v>
      </c>
      <c r="D15" s="360" t="s">
        <v>25</v>
      </c>
      <c r="E15" s="362" t="s">
        <v>1033</v>
      </c>
    </row>
    <row r="16" spans="1:5" s="802" customFormat="1">
      <c r="A16" s="825"/>
      <c r="B16" s="753" t="s">
        <v>15</v>
      </c>
      <c r="C16" s="359" t="s">
        <v>27</v>
      </c>
      <c r="D16" s="360" t="s">
        <v>25</v>
      </c>
      <c r="E16" s="362" t="s">
        <v>1033</v>
      </c>
    </row>
    <row r="17" spans="1:5" s="802" customFormat="1">
      <c r="A17" s="825"/>
      <c r="B17" s="753" t="s">
        <v>17</v>
      </c>
      <c r="C17" s="359" t="s">
        <v>1320</v>
      </c>
      <c r="D17" s="360" t="s">
        <v>25</v>
      </c>
      <c r="E17" s="362" t="s">
        <v>1033</v>
      </c>
    </row>
    <row r="18" spans="1:5" s="802" customFormat="1">
      <c r="A18" s="825"/>
      <c r="B18" s="753" t="s">
        <v>19</v>
      </c>
      <c r="C18" s="359" t="s">
        <v>1321</v>
      </c>
      <c r="D18" s="360" t="s">
        <v>25</v>
      </c>
      <c r="E18" s="362" t="s">
        <v>1033</v>
      </c>
    </row>
    <row r="19" spans="1:5">
      <c r="A19" s="825"/>
      <c r="B19" s="753" t="s">
        <v>20</v>
      </c>
      <c r="C19" s="359" t="s">
        <v>33</v>
      </c>
      <c r="D19" s="360" t="s">
        <v>34</v>
      </c>
      <c r="E19" s="362" t="s">
        <v>1033</v>
      </c>
    </row>
    <row r="20" spans="1:5">
      <c r="A20" s="825"/>
      <c r="B20" s="753" t="s">
        <v>21</v>
      </c>
      <c r="C20" s="359" t="s">
        <v>36</v>
      </c>
      <c r="D20" s="360" t="s">
        <v>34</v>
      </c>
      <c r="E20" s="362" t="s">
        <v>1033</v>
      </c>
    </row>
    <row r="21" spans="1:5">
      <c r="A21" s="825"/>
      <c r="B21" s="753" t="s">
        <v>23</v>
      </c>
      <c r="C21" s="359" t="s">
        <v>38</v>
      </c>
      <c r="D21" s="360" t="s">
        <v>34</v>
      </c>
      <c r="E21" s="362" t="s">
        <v>1033</v>
      </c>
    </row>
    <row r="22" spans="1:5">
      <c r="A22" s="825"/>
      <c r="B22" s="753" t="s">
        <v>26</v>
      </c>
      <c r="C22" s="359" t="s">
        <v>43</v>
      </c>
      <c r="D22" s="360" t="s">
        <v>41</v>
      </c>
      <c r="E22" s="362" t="s">
        <v>1033</v>
      </c>
    </row>
    <row r="23" spans="1:5">
      <c r="A23" s="825"/>
      <c r="B23" s="753" t="s">
        <v>28</v>
      </c>
      <c r="C23" s="359" t="s">
        <v>46</v>
      </c>
      <c r="D23" s="360" t="s">
        <v>41</v>
      </c>
      <c r="E23" s="362" t="s">
        <v>1033</v>
      </c>
    </row>
    <row r="24" spans="1:5">
      <c r="A24" s="825"/>
      <c r="B24" s="753" t="s">
        <v>30</v>
      </c>
      <c r="C24" s="359" t="s">
        <v>51</v>
      </c>
      <c r="D24" s="360" t="s">
        <v>48</v>
      </c>
      <c r="E24" s="362" t="s">
        <v>1033</v>
      </c>
    </row>
    <row r="25" spans="1:5">
      <c r="A25" s="825"/>
      <c r="B25" s="753" t="s">
        <v>31</v>
      </c>
      <c r="C25" s="359" t="s">
        <v>53</v>
      </c>
      <c r="D25" s="360" t="s">
        <v>48</v>
      </c>
      <c r="E25" s="362" t="s">
        <v>1033</v>
      </c>
    </row>
    <row r="26" spans="1:5">
      <c r="A26" s="825"/>
      <c r="B26" s="753" t="s">
        <v>32</v>
      </c>
      <c r="C26" s="359" t="s">
        <v>55</v>
      </c>
      <c r="D26" s="360" t="s">
        <v>48</v>
      </c>
      <c r="E26" s="362" t="s">
        <v>1033</v>
      </c>
    </row>
    <row r="27" spans="1:5">
      <c r="A27" s="825"/>
      <c r="B27" s="753" t="s">
        <v>35</v>
      </c>
      <c r="C27" s="359" t="s">
        <v>57</v>
      </c>
      <c r="D27" s="360" t="s">
        <v>48</v>
      </c>
      <c r="E27" s="362" t="s">
        <v>1033</v>
      </c>
    </row>
    <row r="28" spans="1:5">
      <c r="A28" s="825"/>
      <c r="B28" s="753" t="s">
        <v>37</v>
      </c>
      <c r="C28" s="359" t="s">
        <v>59</v>
      </c>
      <c r="D28" s="360" t="s">
        <v>48</v>
      </c>
      <c r="E28" s="362" t="s">
        <v>1033</v>
      </c>
    </row>
    <row r="29" spans="1:5">
      <c r="A29" s="825"/>
      <c r="B29" s="753" t="s">
        <v>39</v>
      </c>
      <c r="C29" s="359" t="s">
        <v>61</v>
      </c>
      <c r="D29" s="360" t="s">
        <v>48</v>
      </c>
      <c r="E29" s="362" t="s">
        <v>1033</v>
      </c>
    </row>
    <row r="30" spans="1:5">
      <c r="A30" s="825"/>
      <c r="B30" s="753" t="s">
        <v>40</v>
      </c>
      <c r="C30" s="359" t="s">
        <v>63</v>
      </c>
      <c r="D30" s="360" t="s">
        <v>48</v>
      </c>
      <c r="E30" s="362" t="s">
        <v>1033</v>
      </c>
    </row>
    <row r="31" spans="1:5">
      <c r="A31" s="825"/>
      <c r="B31" s="753" t="s">
        <v>42</v>
      </c>
      <c r="C31" s="359" t="s">
        <v>66</v>
      </c>
      <c r="D31" s="360" t="s">
        <v>48</v>
      </c>
      <c r="E31" s="362" t="s">
        <v>1033</v>
      </c>
    </row>
    <row r="32" spans="1:5">
      <c r="A32" s="825"/>
      <c r="B32" s="753" t="s">
        <v>44</v>
      </c>
      <c r="C32" s="359" t="s">
        <v>68</v>
      </c>
      <c r="D32" s="360" t="s">
        <v>48</v>
      </c>
      <c r="E32" s="362" t="s">
        <v>1033</v>
      </c>
    </row>
    <row r="33" spans="1:5">
      <c r="A33" s="825"/>
      <c r="B33" s="753" t="s">
        <v>45</v>
      </c>
      <c r="C33" s="359" t="s">
        <v>70</v>
      </c>
      <c r="D33" s="360" t="s">
        <v>48</v>
      </c>
      <c r="E33" s="362" t="s">
        <v>1033</v>
      </c>
    </row>
    <row r="34" spans="1:5">
      <c r="A34" s="825"/>
      <c r="B34" s="753" t="s">
        <v>47</v>
      </c>
      <c r="C34" s="359" t="s">
        <v>72</v>
      </c>
      <c r="D34" s="360" t="s">
        <v>48</v>
      </c>
      <c r="E34" s="362" t="s">
        <v>1033</v>
      </c>
    </row>
    <row r="35" spans="1:5">
      <c r="A35" s="825"/>
      <c r="B35" s="753" t="s">
        <v>49</v>
      </c>
      <c r="C35" s="359" t="s">
        <v>76</v>
      </c>
      <c r="D35" s="360" t="s">
        <v>74</v>
      </c>
      <c r="E35" s="362" t="s">
        <v>1033</v>
      </c>
    </row>
    <row r="36" spans="1:5">
      <c r="A36" s="825"/>
      <c r="B36" s="753" t="s">
        <v>50</v>
      </c>
      <c r="C36" s="359" t="s">
        <v>80</v>
      </c>
      <c r="D36" s="360" t="s">
        <v>78</v>
      </c>
      <c r="E36" s="362" t="s">
        <v>1033</v>
      </c>
    </row>
    <row r="37" spans="1:5">
      <c r="A37" s="825"/>
      <c r="B37" s="753" t="s">
        <v>52</v>
      </c>
      <c r="C37" s="359" t="s">
        <v>82</v>
      </c>
      <c r="D37" s="360" t="s">
        <v>78</v>
      </c>
      <c r="E37" s="362" t="s">
        <v>1033</v>
      </c>
    </row>
    <row r="38" spans="1:5">
      <c r="A38" s="825"/>
      <c r="B38" s="753" t="s">
        <v>54</v>
      </c>
      <c r="C38" s="359" t="s">
        <v>85</v>
      </c>
      <c r="D38" s="360" t="s">
        <v>84</v>
      </c>
      <c r="E38" s="362" t="s">
        <v>1033</v>
      </c>
    </row>
    <row r="39" spans="1:5">
      <c r="A39" s="825"/>
      <c r="B39" s="753" t="s">
        <v>56</v>
      </c>
      <c r="C39" s="359" t="s">
        <v>86</v>
      </c>
      <c r="D39" s="360" t="s">
        <v>84</v>
      </c>
      <c r="E39" s="362" t="s">
        <v>1033</v>
      </c>
    </row>
    <row r="40" spans="1:5">
      <c r="A40" s="825"/>
      <c r="B40" s="753" t="s">
        <v>58</v>
      </c>
      <c r="C40" s="359" t="s">
        <v>87</v>
      </c>
      <c r="D40" s="360" t="s">
        <v>84</v>
      </c>
      <c r="E40" s="362" t="s">
        <v>1033</v>
      </c>
    </row>
    <row r="41" spans="1:5">
      <c r="A41" s="825"/>
      <c r="B41" s="753" t="s">
        <v>60</v>
      </c>
      <c r="C41" s="359" t="s">
        <v>88</v>
      </c>
      <c r="D41" s="360" t="s">
        <v>84</v>
      </c>
      <c r="E41" s="362" t="s">
        <v>1033</v>
      </c>
    </row>
    <row r="42" spans="1:5">
      <c r="A42" s="825"/>
      <c r="B42" s="753" t="s">
        <v>62</v>
      </c>
      <c r="C42" s="359" t="s">
        <v>89</v>
      </c>
      <c r="D42" s="360" t="s">
        <v>84</v>
      </c>
      <c r="E42" s="362" t="s">
        <v>1033</v>
      </c>
    </row>
    <row r="43" spans="1:5">
      <c r="A43" s="825"/>
      <c r="B43" s="753" t="s">
        <v>64</v>
      </c>
      <c r="C43" s="359" t="s">
        <v>90</v>
      </c>
      <c r="D43" s="360" t="s">
        <v>84</v>
      </c>
      <c r="E43" s="362" t="s">
        <v>1033</v>
      </c>
    </row>
    <row r="44" spans="1:5">
      <c r="A44" s="825"/>
      <c r="B44" s="753" t="s">
        <v>65</v>
      </c>
      <c r="C44" s="359" t="s">
        <v>92</v>
      </c>
      <c r="D44" s="360" t="s">
        <v>91</v>
      </c>
      <c r="E44" s="361" t="s">
        <v>1033</v>
      </c>
    </row>
    <row r="45" spans="1:5">
      <c r="A45" s="827"/>
      <c r="B45" s="753" t="s">
        <v>67</v>
      </c>
      <c r="C45" s="400" t="s">
        <v>94</v>
      </c>
      <c r="D45" s="360" t="s">
        <v>93</v>
      </c>
      <c r="E45" s="362" t="s">
        <v>1033</v>
      </c>
    </row>
    <row r="46" spans="1:5" s="399" customFormat="1">
      <c r="A46" s="827"/>
      <c r="B46" s="753" t="s">
        <v>69</v>
      </c>
      <c r="C46" s="439" t="s">
        <v>1074</v>
      </c>
      <c r="D46" s="397"/>
      <c r="E46" s="398" t="s">
        <v>1033</v>
      </c>
    </row>
    <row r="47" spans="1:5">
      <c r="A47" s="825"/>
      <c r="B47" s="753" t="s">
        <v>71</v>
      </c>
      <c r="C47" s="359" t="s">
        <v>96</v>
      </c>
      <c r="D47" s="360" t="s">
        <v>95</v>
      </c>
      <c r="E47" s="362" t="s">
        <v>1033</v>
      </c>
    </row>
    <row r="48" spans="1:5">
      <c r="A48" s="825"/>
      <c r="B48" s="753" t="s">
        <v>73</v>
      </c>
      <c r="C48" s="359" t="s">
        <v>97</v>
      </c>
      <c r="D48" s="360" t="s">
        <v>95</v>
      </c>
      <c r="E48" s="362" t="s">
        <v>1033</v>
      </c>
    </row>
    <row r="49" spans="1:5">
      <c r="A49" s="825"/>
      <c r="B49" s="753" t="s">
        <v>75</v>
      </c>
      <c r="C49" s="359" t="s">
        <v>98</v>
      </c>
      <c r="D49" s="360" t="s">
        <v>95</v>
      </c>
      <c r="E49" s="362" t="s">
        <v>1033</v>
      </c>
    </row>
    <row r="50" spans="1:5">
      <c r="A50" s="825"/>
      <c r="B50" s="753" t="s">
        <v>77</v>
      </c>
      <c r="C50" s="359" t="s">
        <v>99</v>
      </c>
      <c r="D50" s="360" t="s">
        <v>95</v>
      </c>
      <c r="E50" s="362" t="s">
        <v>1033</v>
      </c>
    </row>
    <row r="51" spans="1:5">
      <c r="A51" s="825"/>
      <c r="B51" s="753" t="s">
        <v>79</v>
      </c>
      <c r="C51" s="359" t="s">
        <v>100</v>
      </c>
      <c r="D51" s="360" t="s">
        <v>95</v>
      </c>
      <c r="E51" s="362" t="s">
        <v>1033</v>
      </c>
    </row>
    <row r="52" spans="1:5">
      <c r="A52" s="825"/>
      <c r="B52" s="753" t="s">
        <v>81</v>
      </c>
      <c r="C52" s="359" t="s">
        <v>101</v>
      </c>
      <c r="D52" s="360" t="s">
        <v>102</v>
      </c>
      <c r="E52" s="362" t="s">
        <v>1033</v>
      </c>
    </row>
    <row r="53" spans="1:5">
      <c r="A53" s="825"/>
      <c r="B53" s="753" t="s">
        <v>83</v>
      </c>
      <c r="C53" s="359" t="s">
        <v>103</v>
      </c>
      <c r="D53" s="360" t="s">
        <v>102</v>
      </c>
      <c r="E53" s="362" t="s">
        <v>1033</v>
      </c>
    </row>
    <row r="54" spans="1:5">
      <c r="A54" s="825"/>
      <c r="B54" s="753" t="s">
        <v>1322</v>
      </c>
      <c r="C54" s="749" t="s">
        <v>104</v>
      </c>
      <c r="D54" s="750" t="s">
        <v>102</v>
      </c>
      <c r="E54" s="751" t="s">
        <v>1033</v>
      </c>
    </row>
    <row r="55" spans="1:5">
      <c r="A55" s="399"/>
    </row>
    <row r="56" spans="1:5">
      <c r="A56" s="399"/>
    </row>
    <row r="57" spans="1:5">
      <c r="A57" s="399"/>
    </row>
    <row r="58" spans="1:5">
      <c r="A58" s="399"/>
    </row>
    <row r="59" spans="1:5">
      <c r="A59" s="399"/>
    </row>
    <row r="60" spans="1:5">
      <c r="A60" s="399"/>
    </row>
    <row r="61" spans="1:5">
      <c r="A61" s="399"/>
    </row>
  </sheetData>
  <sheetProtection selectLockedCells="1" selectUnlockedCells="1"/>
  <phoneticPr fontId="80" type="noConversion"/>
  <hyperlinks>
    <hyperlink ref="C8" location="'EU OV1'!A1" display="EU OV1 – Przegląd łącznych kwot ekspozycji na ryzyko"/>
    <hyperlink ref="C9" location="'EU KM1'!A1" display="EU KM1 – Najważniejsze wskaźniki"/>
    <hyperlink ref="C10" location="'EU LI1 '!A1" display="EU LI1 – Różnice między rachunkowym a ostrożnościowym zakresem konsolidacji oraz przyporządkowanie kategorii sprawozdań finansowych do kategorii ryzyka regulacyjnego"/>
    <hyperlink ref="C11" location="'EU LI2'!A1" display="EU LI2 – Główne źródła różnic między regulacyjnymi kwotami ekspozycji a wartościami bilansowymi w sprawozdaniach finansowych "/>
    <hyperlink ref="C12" location="'EU LI3'!A1" display="EU LI3 – Zarys różnic w zakresach konsolidacji (każdego podmiotu) "/>
    <hyperlink ref="C13" location="'EU PV1'!A1" display="EU PV1 - Prudent valuation adjustments (PVA)"/>
    <hyperlink ref="C15" location="'EU CC1'!A1" display="EU CC1 – Struktura regulacyjnych funduszy własnych"/>
    <hyperlink ref="C16" location="'EU CC2 '!A1" display="EU CC2 – Uzgodnienie regulacyjnych funduszy własnych z bilansem w zbadanym sprawozdaniu finansowym"/>
    <hyperlink ref="C18" location="'EU CCA_obligacje'!A1" display="EU CCA_obligacje: Główne cechy regulacyjnych instrumentów funduszy własnych i instrumentów zobowiązań kwalifikowalnych"/>
    <hyperlink ref="C19" location="'EU LR1 – LRSum'!A1" display="EU LR1 – LRSum: Zestawienie dotyczące uzgodnienia aktywów księgowych i ekspozycji wskaźnika dźwigni"/>
    <hyperlink ref="C20" location="'EU LR2 - LRCom'!A1" display="EU LR2 – LRCom: Wspólne ujawnianie wskaźnika dźwigni"/>
    <hyperlink ref="C21" location="'EU LR3 – LRSpl'!A1" display="EU LR3 – LRSpl: Podział ekspozycji bilansowych (z wyłączeniem instrumentów pochodnych, transakcji finansowanych z użyciem papierów wartościowych (SFT) i ekspozycji wyłączonych)"/>
    <hyperlink ref="C22" location="'EU LIQ1'!A1" display="EU LIQ1 – Informacje ilościowe na temat wskaźnika pokrycia wypływów netto"/>
    <hyperlink ref="C23" location="'EU LIQ2'!A1" display="EU LIQ2: Wskaźnik stabilnego finansowania netto "/>
    <hyperlink ref="C24" location="'EU CR1'!A1" display="EU CR1: Ekspozycje obsługiwane i nieobsługiwane oraz powiązane rezerwy"/>
    <hyperlink ref="C25" location="'EU CR1-A'!A1" display="EU CR1-A: Termin zapadalności ekspozycji"/>
    <hyperlink ref="C26" location="'EU CR2'!A1" display="EU CR2: Zmiany stanu nieobsługiwanych kredytów i zaliczek"/>
    <hyperlink ref="C27" location="'EU CR2a'!A1" display="EU CR2a: Zmiany stanu nieobsługiwanych kredytów i zaliczek oraz powiązanych skumulowanych odzyskanych kwot netto"/>
    <hyperlink ref="C28" location="'EU CQ1'!A1" display="EU CQ1: Jakość kredytowa ekspozycji restrukturyzowanych"/>
    <hyperlink ref="C29" location="'EU CQ2'!A1" display="EU CQ2: Jakość działań restrukturyzacyjnych"/>
    <hyperlink ref="C30" location="'EU CQ3'!A1" display="EU CQ3: Jakość kredytowa przeterminowanych ekspozycji obsługiwanych i nieobsługiwanych w podziale według liczby dni przeterminowania"/>
    <hyperlink ref="C31" location="'EU CQ5'!A1" display="EU CQ5: Jakość kredytowa kredytów i zaliczek według branż"/>
    <hyperlink ref="C32" location="'EU CQ6'!A1" display="EU CQ6: Wycena zabezpieczenia – kredyty i zaliczki "/>
    <hyperlink ref="C33" location="'EU CQ7'!A1" display="EU CQ7: Zabezpieczenia uzyskane przez przejęcie i postępowania egzekucyjne "/>
    <hyperlink ref="C34" location="'EU CQ8'!A1" display="EU CQ8: Zabezpieczenia uzyskane przez przejęcie i postępowania egzekucyjne – w podziale według analiz analogicznych"/>
    <hyperlink ref="C35" location="'EU CR3'!A1" display="EU CR3 – Przegląd technik ograniczania ryzyka kredytowego:  Ujawnianie informacji na temat stosowania technik ograniczania ryzyka kredytowego"/>
    <hyperlink ref="C36" location="'EU CR4'!A1" display="EU CR4 – Metoda standardowa – Ekspozycja na ryzyko kredytowe i skutki ograniczania ryzyka kredytowego"/>
    <hyperlink ref="C37" location="'EU CR5'!A1" display="EU CR5 – Metoda standardowa"/>
    <hyperlink ref="C38" location="'EU CCR1'!A1" display="EU CCR1 – Analiza ekspozycji na ryzyko kredytowe kontrahenta (CCR) według metody"/>
    <hyperlink ref="C39" location="'EU CCR2'!A1" display="EU CCR2 – Transakcje podlegające wymogom w zakresie funduszy własnych z tytułu ryzyka związanego z korektą wyceny kredytowej"/>
    <hyperlink ref="C40" location="'EU SEC3'!A1" display="EU CCR3 – Metoda standardowa – ekspozycje na ryzyko kredytowe kontrahenta (CCR) według regulacyjnych kategorii ekspozycji i wag ryzyka"/>
    <hyperlink ref="C41" location="'EU CCR5'!A1" display="EU CCR5 – Struktura zabezpieczenia dla ekspozycji na ryzyko kredytowe kontrahenta (CCR)"/>
    <hyperlink ref="C42" location="'EU CCR6'!A1" display="EU CCR6 – Ekspozycje z tytułu kredytowych instrumentów pochodnych"/>
    <hyperlink ref="C43" location="'EU CCR8'!A1" display="EU CCR8 – Ekspozycje wobec kontrahentów centralnych"/>
    <hyperlink ref="C44" location="'EU MR1'!A1" display="EU MR1 – Ryzyko rynkowe w ramach metody standardowej"/>
    <hyperlink ref="C45" location="'EU OR1'!A1" display="EU OR1 – Wymogi w zakresie funduszy własnych z tytułu ryzyka operacyjnego i kwoty ekspozycji ważonych ryzykiem"/>
    <hyperlink ref="C47" location="'EU REM1'!A1" display="EU REM1 – Wynagrodzenie przyznane za dany rok obrachunkowy "/>
    <hyperlink ref="C48" location="'EU REM2'!A1" display="EU REM2 – Płatności specjalne na rzecz pracowników, których działalność zawodowa ma istotny wpływ na profil ryzyka instytucji (określony personel)"/>
    <hyperlink ref="C49" location="'EU REM3'!A1" display="EU REM3 – Wynagrodzenie odroczone "/>
    <hyperlink ref="C50" location="'EU REM4'!A1" display="EU REM4 – Wynagrodzenie w wysokości co najmniej 1 mln EUR rocznie"/>
    <hyperlink ref="C51" location="'EU REM5'!A1" display="EU REM5 – Informacje na temat wynagrodzenia pracowników, których działalność zawodowa ma istotny wpływ na profil ryzyka instytucji (określony personel)"/>
    <hyperlink ref="C52" location="'EU AE1'!A1" display="EU AE1 – Aktywa obciążone i aktywa wolne od obciążeń"/>
    <hyperlink ref="C53" location="'EU AE2'!A1" display="EU AE2 – Otrzymane zabezpieczenia i wyemitowane własne dłużne papiery wartościowe"/>
    <hyperlink ref="C54" location="'EU AE3'!A1" display="EU AE3 – Źródła obciążenia"/>
    <hyperlink ref="C46" location="ORM!A1" display="ORM - Rozkład strat rzeczywistych z tytułu ryzyka operacyjnego według rodzajów i kategorii zdarzenia"/>
    <hyperlink ref="C14" location="IFRS9!A1" display="IFRS9 - Porównanie funduszy własnych, współczynnika kapitałowego oraz wskaźnika dźwigni finansowej z uwzględnieniem i bez uwzględnienia rozwiązań przejściowych dot. MSSF 9"/>
    <hyperlink ref="C17" location="'EU CCA_akcje '!A1" display="EU CCA_akcje: Główne cechy regulacyjnych instrumentów funduszy własnych i instrumentów zobowiązań kwalifikowalnych"/>
  </hyperlinks>
  <pageMargins left="0.25" right="0.25" top="0.75" bottom="0.75" header="0.3" footer="0.3"/>
  <pageSetup paperSize="9" fitToWidth="0" orientation="landscape" r:id="rId1"/>
  <headerFooter>
    <oddHeader>&amp;CPL
Załącznik I</oddHeader>
    <oddFooter>&amp;C1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J10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3.7109375" style="721" customWidth="1"/>
    <col min="2" max="2" width="5.28515625" style="721" customWidth="1"/>
    <col min="3" max="3" width="2.42578125" style="721" customWidth="1"/>
    <col min="4" max="4" width="27.140625" style="721" customWidth="1"/>
    <col min="5" max="10" width="18.28515625" style="721" customWidth="1"/>
    <col min="11" max="11" width="9.140625" style="721" customWidth="1"/>
    <col min="12" max="16384" width="9.140625" style="721"/>
  </cols>
  <sheetData>
    <row r="3" spans="3:10" ht="21" customHeight="1">
      <c r="C3" s="62" t="s">
        <v>53</v>
      </c>
    </row>
    <row r="4" spans="3:10" ht="15.75" thickBot="1">
      <c r="C4" s="906" t="s">
        <v>1006</v>
      </c>
      <c r="D4" s="844"/>
    </row>
    <row r="5" spans="3:10">
      <c r="C5" s="278"/>
      <c r="D5" s="715"/>
      <c r="E5" s="544" t="s">
        <v>107</v>
      </c>
      <c r="F5" s="544" t="s">
        <v>108</v>
      </c>
      <c r="G5" s="544" t="s">
        <v>109</v>
      </c>
      <c r="H5" s="544" t="s">
        <v>145</v>
      </c>
      <c r="I5" s="544" t="s">
        <v>146</v>
      </c>
      <c r="J5" s="544" t="s">
        <v>212</v>
      </c>
    </row>
    <row r="6" spans="3:10" ht="16.149999999999999" customHeight="1">
      <c r="C6" s="715"/>
      <c r="D6" s="715"/>
      <c r="E6" s="905" t="s">
        <v>704</v>
      </c>
      <c r="F6" s="885"/>
      <c r="G6" s="885"/>
      <c r="H6" s="885"/>
      <c r="I6" s="885"/>
      <c r="J6" s="885"/>
    </row>
    <row r="7" spans="3:10" ht="30" customHeight="1" thickBot="1">
      <c r="C7" s="279"/>
      <c r="D7" s="717"/>
      <c r="E7" s="720" t="s">
        <v>705</v>
      </c>
      <c r="F7" s="720" t="s">
        <v>706</v>
      </c>
      <c r="G7" s="720" t="s">
        <v>707</v>
      </c>
      <c r="H7" s="720" t="s">
        <v>708</v>
      </c>
      <c r="I7" s="720" t="s">
        <v>709</v>
      </c>
      <c r="J7" s="720" t="s">
        <v>144</v>
      </c>
    </row>
    <row r="8" spans="3:10" ht="15.75" customHeight="1" thickTop="1">
      <c r="C8" s="94">
        <v>1</v>
      </c>
      <c r="D8" s="95" t="s">
        <v>681</v>
      </c>
      <c r="E8" s="96">
        <v>0</v>
      </c>
      <c r="F8" s="96">
        <v>455956</v>
      </c>
      <c r="G8" s="96">
        <v>125781</v>
      </c>
      <c r="H8" s="96">
        <v>145592</v>
      </c>
      <c r="I8" s="96">
        <v>7331856</v>
      </c>
      <c r="J8" s="96">
        <v>8059186</v>
      </c>
    </row>
    <row r="9" spans="3:10" ht="15.75" customHeight="1">
      <c r="C9" s="97">
        <v>2</v>
      </c>
      <c r="D9" s="98" t="s">
        <v>690</v>
      </c>
      <c r="E9" s="99">
        <v>2883929</v>
      </c>
      <c r="F9" s="99">
        <v>50040</v>
      </c>
      <c r="G9" s="99">
        <v>2281</v>
      </c>
      <c r="H9" s="99">
        <v>4285</v>
      </c>
      <c r="I9" s="99">
        <v>10641315</v>
      </c>
      <c r="J9" s="99">
        <v>13581850</v>
      </c>
    </row>
    <row r="10" spans="3:10" ht="15.75" customHeight="1" thickBot="1">
      <c r="C10" s="97">
        <v>3</v>
      </c>
      <c r="D10" s="542" t="s">
        <v>144</v>
      </c>
      <c r="E10" s="543">
        <f>SUM(E8:E9)</f>
        <v>2883929</v>
      </c>
      <c r="F10" s="543">
        <f t="shared" ref="F10:J10" si="0">SUM(F8:F9)</f>
        <v>505996</v>
      </c>
      <c r="G10" s="543">
        <f t="shared" si="0"/>
        <v>128062</v>
      </c>
      <c r="H10" s="543">
        <f t="shared" si="0"/>
        <v>149877</v>
      </c>
      <c r="I10" s="543">
        <f t="shared" si="0"/>
        <v>17973171</v>
      </c>
      <c r="J10" s="543">
        <f t="shared" si="0"/>
        <v>21641036</v>
      </c>
    </row>
  </sheetData>
  <sheetProtection algorithmName="SHA-512" hashValue="w/NOp+uWJwTJlMMZ93t+kgn5BS3IMVzguZRpqnqLy1sKp4nEoxerwyJEYyXMKvO6SHEbnMTTVmBMunGKHyJ1XQ==" saltValue="QbDB/N1om1E4jTeW36SBqQ==" spinCount="100000" sheet="1" objects="1" scenarios="1" selectLockedCells="1" selectUnlockedCells="1"/>
  <mergeCells count="2">
    <mergeCell ref="E6:J6"/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F12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3.5703125" style="21" customWidth="1"/>
    <col min="2" max="2" width="7" style="21" customWidth="1"/>
    <col min="3" max="3" width="4.28515625" style="21" customWidth="1"/>
    <col min="4" max="4" width="42.7109375" style="21" customWidth="1"/>
    <col min="5" max="5" width="27.28515625" style="21" customWidth="1"/>
    <col min="6" max="6" width="9.140625" style="21" customWidth="1"/>
    <col min="7" max="7" width="3.28515625" style="21" customWidth="1"/>
    <col min="8" max="8" width="54.5703125" style="21" customWidth="1"/>
    <col min="9" max="9" width="25" style="21" customWidth="1"/>
    <col min="10" max="10" width="9.140625" style="21" customWidth="1"/>
    <col min="11" max="16384" width="9.140625" style="21"/>
  </cols>
  <sheetData>
    <row r="3" spans="3:6" ht="21" customHeight="1">
      <c r="C3" s="62" t="s">
        <v>55</v>
      </c>
      <c r="D3" s="23"/>
      <c r="E3" s="23"/>
      <c r="F3" s="23"/>
    </row>
    <row r="4" spans="3:6" ht="17.45" customHeight="1" thickBot="1">
      <c r="C4" s="833" t="s">
        <v>1006</v>
      </c>
      <c r="D4" s="863"/>
      <c r="E4" s="100"/>
      <c r="F4" s="23"/>
    </row>
    <row r="5" spans="3:6" ht="17.45" customHeight="1">
      <c r="C5" s="101"/>
      <c r="D5" s="100"/>
      <c r="E5" s="545" t="s">
        <v>107</v>
      </c>
      <c r="F5" s="23"/>
    </row>
    <row r="6" spans="3:6" ht="18" customHeight="1" thickBot="1">
      <c r="C6" s="101"/>
      <c r="D6" s="100"/>
      <c r="E6" s="546" t="s">
        <v>710</v>
      </c>
      <c r="F6" s="23"/>
    </row>
    <row r="7" spans="3:6">
      <c r="C7" s="102" t="s">
        <v>680</v>
      </c>
      <c r="D7" s="102" t="s">
        <v>711</v>
      </c>
      <c r="E7" s="103">
        <v>1151407.1780000001</v>
      </c>
      <c r="F7" s="23"/>
    </row>
    <row r="8" spans="3:6">
      <c r="C8" s="104" t="s">
        <v>682</v>
      </c>
      <c r="D8" s="104" t="s">
        <v>712</v>
      </c>
      <c r="E8" s="29">
        <v>341465.35200000001</v>
      </c>
      <c r="F8" s="23"/>
    </row>
    <row r="9" spans="3:6">
      <c r="C9" s="104" t="s">
        <v>683</v>
      </c>
      <c r="D9" s="104" t="s">
        <v>713</v>
      </c>
      <c r="E9" s="29">
        <v>-486770.49</v>
      </c>
      <c r="F9" s="23"/>
    </row>
    <row r="10" spans="3:6">
      <c r="C10" s="104" t="s">
        <v>684</v>
      </c>
      <c r="D10" s="104" t="s">
        <v>714</v>
      </c>
      <c r="E10" s="29">
        <v>-108513.867</v>
      </c>
      <c r="F10" s="23"/>
    </row>
    <row r="11" spans="3:6">
      <c r="C11" s="104" t="s">
        <v>685</v>
      </c>
      <c r="D11" s="104" t="s">
        <v>715</v>
      </c>
      <c r="E11" s="29">
        <v>-378256.62300000002</v>
      </c>
      <c r="F11" s="23"/>
    </row>
    <row r="12" spans="3:6" ht="15.75" thickBot="1">
      <c r="C12" s="547" t="s">
        <v>686</v>
      </c>
      <c r="D12" s="547" t="s">
        <v>716</v>
      </c>
      <c r="E12" s="548">
        <v>1006102.041</v>
      </c>
      <c r="F12" s="23"/>
    </row>
  </sheetData>
  <sheetProtection algorithmName="SHA-512" hashValue="E30K5OgdLp6d12u/rT64GdCqOMa4px5eqkSeO+xaBT3hUch3gXAZ2Z2WQDmzZreQkCB8QWHReffLzQ0ZuDOCmw==" saltValue="fCNEGSB0GkIPA1h0s9OpeA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F19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3.85546875" style="21" customWidth="1"/>
    <col min="2" max="2" width="7" style="21" customWidth="1"/>
    <col min="3" max="3" width="4.7109375" style="21" customWidth="1"/>
    <col min="4" max="4" width="58.5703125" style="21" customWidth="1"/>
    <col min="5" max="5" width="27.28515625" style="21" customWidth="1"/>
    <col min="6" max="6" width="29.28515625" style="21" customWidth="1"/>
    <col min="7" max="7" width="9.140625" style="21" customWidth="1"/>
    <col min="8" max="8" width="3.28515625" style="21" customWidth="1"/>
    <col min="9" max="9" width="54.5703125" style="21" customWidth="1"/>
    <col min="10" max="10" width="25" style="21" customWidth="1"/>
    <col min="11" max="11" width="9.140625" style="21" customWidth="1"/>
    <col min="12" max="16384" width="9.140625" style="21"/>
  </cols>
  <sheetData>
    <row r="3" spans="3:6" ht="21" customHeight="1">
      <c r="C3" s="62" t="s">
        <v>57</v>
      </c>
    </row>
    <row r="4" spans="3:6" ht="17.45" customHeight="1" thickBot="1">
      <c r="C4" s="833" t="s">
        <v>1006</v>
      </c>
      <c r="D4" s="863"/>
      <c r="E4" s="85"/>
      <c r="F4" s="106"/>
    </row>
    <row r="5" spans="3:6" ht="16.899999999999999" customHeight="1" thickBot="1">
      <c r="C5" s="86"/>
      <c r="D5" s="85"/>
      <c r="E5" s="551" t="s">
        <v>107</v>
      </c>
      <c r="F5" s="551" t="s">
        <v>108</v>
      </c>
    </row>
    <row r="6" spans="3:6" ht="28.5" customHeight="1" thickBot="1">
      <c r="C6" s="549"/>
      <c r="D6" s="550"/>
      <c r="E6" s="552" t="s">
        <v>710</v>
      </c>
      <c r="F6" s="552" t="s">
        <v>717</v>
      </c>
    </row>
    <row r="7" spans="3:6">
      <c r="C7" s="108" t="s">
        <v>680</v>
      </c>
      <c r="D7" s="109" t="s">
        <v>711</v>
      </c>
      <c r="E7" s="103">
        <v>1151407.1780000001</v>
      </c>
      <c r="F7" s="117"/>
    </row>
    <row r="8" spans="3:6">
      <c r="C8" s="90" t="s">
        <v>682</v>
      </c>
      <c r="D8" s="91" t="s">
        <v>712</v>
      </c>
      <c r="E8" s="29">
        <v>341465.35200000001</v>
      </c>
      <c r="F8" s="93"/>
    </row>
    <row r="9" spans="3:6">
      <c r="C9" s="90" t="s">
        <v>683</v>
      </c>
      <c r="D9" s="91" t="s">
        <v>713</v>
      </c>
      <c r="E9" s="29">
        <v>-486770.49</v>
      </c>
      <c r="F9" s="93"/>
    </row>
    <row r="10" spans="3:6">
      <c r="C10" s="90" t="s">
        <v>684</v>
      </c>
      <c r="D10" s="91" t="s">
        <v>718</v>
      </c>
      <c r="E10" s="29">
        <v>-7826.777</v>
      </c>
      <c r="F10" s="93"/>
    </row>
    <row r="11" spans="3:6">
      <c r="C11" s="90" t="s">
        <v>685</v>
      </c>
      <c r="D11" s="91" t="s">
        <v>719</v>
      </c>
      <c r="E11" s="29">
        <v>-237995.22399999999</v>
      </c>
      <c r="F11" s="93"/>
    </row>
    <row r="12" spans="3:6">
      <c r="C12" s="90" t="s">
        <v>686</v>
      </c>
      <c r="D12" s="91" t="s">
        <v>720</v>
      </c>
      <c r="E12" s="29">
        <v>-49961.146999999997</v>
      </c>
      <c r="F12" s="29">
        <v>0</v>
      </c>
    </row>
    <row r="13" spans="3:6">
      <c r="C13" s="90" t="s">
        <v>687</v>
      </c>
      <c r="D13" s="91" t="s">
        <v>721</v>
      </c>
      <c r="E13" s="29">
        <v>0</v>
      </c>
      <c r="F13" s="29">
        <v>0</v>
      </c>
    </row>
    <row r="14" spans="3:6">
      <c r="C14" s="90" t="s">
        <v>688</v>
      </c>
      <c r="D14" s="91" t="s">
        <v>722</v>
      </c>
      <c r="E14" s="29">
        <v>-58148.928999999996</v>
      </c>
      <c r="F14" s="29">
        <v>0</v>
      </c>
    </row>
    <row r="15" spans="3:6">
      <c r="C15" s="90" t="s">
        <v>689</v>
      </c>
      <c r="D15" s="91" t="s">
        <v>723</v>
      </c>
      <c r="E15" s="29">
        <v>0</v>
      </c>
      <c r="F15" s="29">
        <v>0</v>
      </c>
    </row>
    <row r="16" spans="3:6">
      <c r="C16" s="90" t="s">
        <v>691</v>
      </c>
      <c r="D16" s="91" t="s">
        <v>714</v>
      </c>
      <c r="E16" s="29">
        <v>-108513.867</v>
      </c>
      <c r="F16" s="93"/>
    </row>
    <row r="17" spans="3:6">
      <c r="C17" s="90" t="s">
        <v>692</v>
      </c>
      <c r="D17" s="91" t="s">
        <v>715</v>
      </c>
      <c r="E17" s="29">
        <v>-24324.545999999998</v>
      </c>
      <c r="F17" s="93"/>
    </row>
    <row r="18" spans="3:6" ht="22.5">
      <c r="C18" s="90" t="s">
        <v>693</v>
      </c>
      <c r="D18" s="91" t="s">
        <v>724</v>
      </c>
      <c r="E18" s="29">
        <v>0</v>
      </c>
      <c r="F18" s="93"/>
    </row>
    <row r="19" spans="3:6" ht="15.75" thickBot="1">
      <c r="C19" s="280" t="s">
        <v>694</v>
      </c>
      <c r="D19" s="281" t="s">
        <v>716</v>
      </c>
      <c r="E19" s="282">
        <v>1006102.041</v>
      </c>
      <c r="F19" s="283"/>
    </row>
  </sheetData>
  <sheetProtection algorithmName="SHA-512" hashValue="NksTCtthC5zVzezbPhzXRcY4RJYJ6T+P1el7vBwEcVuvG07p4oUelQfmFJGftnwUge88jrIvThgGc0iKAY4LUA==" saltValue="F3PzXd/SGVHQjkupV+mRbw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N19"/>
  <sheetViews>
    <sheetView showGridLines="0" zoomScaleNormal="100" workbookViewId="0">
      <selection activeCell="C33" sqref="C33"/>
    </sheetView>
  </sheetViews>
  <sheetFormatPr defaultColWidth="9.140625" defaultRowHeight="18.75"/>
  <cols>
    <col min="1" max="1" width="3.85546875" style="107" customWidth="1"/>
    <col min="2" max="2" width="9.140625" style="107" customWidth="1"/>
    <col min="3" max="3" width="5.5703125" style="107" customWidth="1"/>
    <col min="4" max="4" width="39.140625" style="107" customWidth="1"/>
    <col min="5" max="8" width="13.42578125" style="107" customWidth="1"/>
    <col min="9" max="9" width="0.5703125" style="107" customWidth="1"/>
    <col min="10" max="10" width="14.28515625" style="107" customWidth="1"/>
    <col min="11" max="11" width="17" style="107" customWidth="1"/>
    <col min="12" max="12" width="0.5703125" style="107" customWidth="1"/>
    <col min="13" max="13" width="17.7109375" style="107" customWidth="1"/>
    <col min="14" max="14" width="24.140625" style="107" customWidth="1"/>
    <col min="15" max="15" width="9.140625" style="107" customWidth="1"/>
    <col min="16" max="16384" width="9.140625" style="107"/>
  </cols>
  <sheetData>
    <row r="3" spans="3:14" ht="21" customHeight="1">
      <c r="C3" s="62" t="s">
        <v>59</v>
      </c>
    </row>
    <row r="4" spans="3:14" ht="17.45" customHeight="1" thickBot="1">
      <c r="C4" s="833" t="s">
        <v>1006</v>
      </c>
      <c r="D4" s="907"/>
    </row>
    <row r="5" spans="3:14" ht="23.25" customHeight="1">
      <c r="C5" s="87"/>
      <c r="D5" s="87"/>
      <c r="E5" s="554" t="s">
        <v>107</v>
      </c>
      <c r="F5" s="554" t="s">
        <v>108</v>
      </c>
      <c r="G5" s="554" t="s">
        <v>109</v>
      </c>
      <c r="H5" s="554" t="s">
        <v>145</v>
      </c>
      <c r="I5" s="554"/>
      <c r="J5" s="556" t="s">
        <v>146</v>
      </c>
      <c r="K5" s="555" t="s">
        <v>212</v>
      </c>
      <c r="L5" s="554"/>
      <c r="M5" s="554" t="s">
        <v>213</v>
      </c>
      <c r="N5" s="554" t="s">
        <v>238</v>
      </c>
    </row>
    <row r="6" spans="3:14" ht="51.75" customHeight="1">
      <c r="C6" s="87"/>
      <c r="D6" s="87"/>
      <c r="E6" s="905" t="s">
        <v>725</v>
      </c>
      <c r="F6" s="885"/>
      <c r="G6" s="885"/>
      <c r="H6" s="885"/>
      <c r="I6" s="558"/>
      <c r="J6" s="908" t="s">
        <v>666</v>
      </c>
      <c r="K6" s="909"/>
      <c r="L6" s="559"/>
      <c r="M6" s="905" t="s">
        <v>726</v>
      </c>
      <c r="N6" s="885"/>
    </row>
    <row r="7" spans="3:14" ht="28.15" customHeight="1" thickBot="1">
      <c r="C7" s="421"/>
      <c r="D7" s="421"/>
      <c r="E7" s="910" t="s">
        <v>727</v>
      </c>
      <c r="F7" s="912" t="s">
        <v>728</v>
      </c>
      <c r="G7" s="885"/>
      <c r="H7" s="885"/>
      <c r="I7" s="536"/>
      <c r="J7" s="913" t="s">
        <v>673</v>
      </c>
      <c r="K7" s="915" t="s">
        <v>674</v>
      </c>
      <c r="L7" s="535"/>
      <c r="M7" s="560"/>
      <c r="N7" s="916" t="s">
        <v>729</v>
      </c>
    </row>
    <row r="8" spans="3:14" ht="63.75" customHeight="1" thickTop="1" thickBot="1">
      <c r="C8" s="553"/>
      <c r="D8" s="553"/>
      <c r="E8" s="911"/>
      <c r="F8" s="537"/>
      <c r="G8" s="561" t="s">
        <v>730</v>
      </c>
      <c r="H8" s="561" t="s">
        <v>731</v>
      </c>
      <c r="I8" s="538"/>
      <c r="J8" s="914"/>
      <c r="K8" s="911"/>
      <c r="L8" s="538"/>
      <c r="M8" s="537"/>
      <c r="N8" s="840"/>
    </row>
    <row r="9" spans="3:14" ht="22.5">
      <c r="C9" s="108" t="s">
        <v>678</v>
      </c>
      <c r="D9" s="109" t="s">
        <v>679</v>
      </c>
      <c r="E9" s="110">
        <v>0</v>
      </c>
      <c r="F9" s="110">
        <v>0</v>
      </c>
      <c r="G9" s="110">
        <v>0</v>
      </c>
      <c r="H9" s="110">
        <v>0</v>
      </c>
      <c r="I9" s="110"/>
      <c r="J9" s="110">
        <v>0</v>
      </c>
      <c r="K9" s="110">
        <v>0</v>
      </c>
      <c r="L9" s="110"/>
      <c r="M9" s="110">
        <v>0</v>
      </c>
      <c r="N9" s="110">
        <v>0</v>
      </c>
    </row>
    <row r="10" spans="3:14">
      <c r="C10" s="88" t="s">
        <v>680</v>
      </c>
      <c r="D10" s="89" t="s">
        <v>681</v>
      </c>
      <c r="E10" s="29">
        <v>211538.47399999999</v>
      </c>
      <c r="F10" s="29">
        <v>348480.36900000001</v>
      </c>
      <c r="G10" s="29">
        <v>348480.36900000001</v>
      </c>
      <c r="H10" s="29">
        <v>347265.28899999999</v>
      </c>
      <c r="I10" s="29"/>
      <c r="J10" s="29">
        <v>-192.244</v>
      </c>
      <c r="K10" s="29">
        <v>-54981.402999999998</v>
      </c>
      <c r="L10" s="29"/>
      <c r="M10" s="29">
        <v>503391.15600000002</v>
      </c>
      <c r="N10" s="29">
        <v>292044.92599999998</v>
      </c>
    </row>
    <row r="11" spans="3:14">
      <c r="C11" s="90" t="s">
        <v>682</v>
      </c>
      <c r="D11" s="91" t="s">
        <v>1007</v>
      </c>
      <c r="E11" s="29">
        <v>0</v>
      </c>
      <c r="F11" s="29">
        <v>0</v>
      </c>
      <c r="G11" s="29">
        <v>0</v>
      </c>
      <c r="H11" s="29">
        <v>0</v>
      </c>
      <c r="I11" s="29"/>
      <c r="J11" s="29">
        <v>0</v>
      </c>
      <c r="K11" s="29">
        <v>0</v>
      </c>
      <c r="L11" s="29"/>
      <c r="M11" s="29">
        <v>0</v>
      </c>
      <c r="N11" s="29">
        <v>0</v>
      </c>
    </row>
    <row r="12" spans="3:14">
      <c r="C12" s="90" t="s">
        <v>683</v>
      </c>
      <c r="D12" s="91" t="s">
        <v>1008</v>
      </c>
      <c r="E12" s="29">
        <v>0</v>
      </c>
      <c r="F12" s="29">
        <v>0</v>
      </c>
      <c r="G12" s="29">
        <v>0</v>
      </c>
      <c r="H12" s="29">
        <v>0</v>
      </c>
      <c r="I12" s="29"/>
      <c r="J12" s="29">
        <v>0</v>
      </c>
      <c r="K12" s="29">
        <v>0</v>
      </c>
      <c r="L12" s="29"/>
      <c r="M12" s="29">
        <v>0</v>
      </c>
      <c r="N12" s="29">
        <v>0</v>
      </c>
    </row>
    <row r="13" spans="3:14">
      <c r="C13" s="90" t="s">
        <v>684</v>
      </c>
      <c r="D13" s="91" t="s">
        <v>1009</v>
      </c>
      <c r="E13" s="29">
        <v>0</v>
      </c>
      <c r="F13" s="29">
        <v>0</v>
      </c>
      <c r="G13" s="29">
        <v>0</v>
      </c>
      <c r="H13" s="29">
        <v>0</v>
      </c>
      <c r="I13" s="29"/>
      <c r="J13" s="29">
        <v>0</v>
      </c>
      <c r="K13" s="29">
        <v>0</v>
      </c>
      <c r="L13" s="29"/>
      <c r="M13" s="29">
        <v>0</v>
      </c>
      <c r="N13" s="29">
        <v>0</v>
      </c>
    </row>
    <row r="14" spans="3:14">
      <c r="C14" s="90" t="s">
        <v>685</v>
      </c>
      <c r="D14" s="91" t="s">
        <v>1010</v>
      </c>
      <c r="E14" s="29">
        <v>0</v>
      </c>
      <c r="F14" s="29">
        <v>0</v>
      </c>
      <c r="G14" s="29">
        <v>0</v>
      </c>
      <c r="H14" s="29">
        <v>0</v>
      </c>
      <c r="I14" s="29"/>
      <c r="J14" s="29">
        <v>0</v>
      </c>
      <c r="K14" s="29">
        <v>0</v>
      </c>
      <c r="L14" s="29"/>
      <c r="M14" s="29">
        <v>0</v>
      </c>
      <c r="N14" s="29">
        <v>0</v>
      </c>
    </row>
    <row r="15" spans="3:14">
      <c r="C15" s="90" t="s">
        <v>686</v>
      </c>
      <c r="D15" s="91" t="s">
        <v>1011</v>
      </c>
      <c r="E15" s="29">
        <v>208352.10399999999</v>
      </c>
      <c r="F15" s="29">
        <v>332709.14</v>
      </c>
      <c r="G15" s="29">
        <v>332709.14</v>
      </c>
      <c r="H15" s="29">
        <v>332709.14</v>
      </c>
      <c r="I15" s="29"/>
      <c r="J15" s="29">
        <v>-163.315</v>
      </c>
      <c r="K15" s="29">
        <v>-53440.472999999998</v>
      </c>
      <c r="L15" s="29"/>
      <c r="M15" s="29">
        <v>486225.89</v>
      </c>
      <c r="N15" s="29">
        <v>278037.10100000002</v>
      </c>
    </row>
    <row r="16" spans="3:14">
      <c r="C16" s="90" t="s">
        <v>687</v>
      </c>
      <c r="D16" s="91" t="s">
        <v>1013</v>
      </c>
      <c r="E16" s="29">
        <v>3186.37</v>
      </c>
      <c r="F16" s="29">
        <v>15771.228999999999</v>
      </c>
      <c r="G16" s="29">
        <v>15771.228999999999</v>
      </c>
      <c r="H16" s="29">
        <v>14556.148999999999</v>
      </c>
      <c r="I16" s="29"/>
      <c r="J16" s="29">
        <v>-28.928999999999998</v>
      </c>
      <c r="K16" s="29">
        <v>-1540.931</v>
      </c>
      <c r="L16" s="29"/>
      <c r="M16" s="29">
        <v>17165.266</v>
      </c>
      <c r="N16" s="29">
        <v>14007.825000000001</v>
      </c>
    </row>
    <row r="17" spans="3:14">
      <c r="C17" s="88" t="s">
        <v>688</v>
      </c>
      <c r="D17" s="89" t="s">
        <v>690</v>
      </c>
      <c r="E17" s="29">
        <v>0</v>
      </c>
      <c r="F17" s="29">
        <v>0</v>
      </c>
      <c r="G17" s="29">
        <v>0</v>
      </c>
      <c r="H17" s="29">
        <v>0</v>
      </c>
      <c r="I17" s="29"/>
      <c r="J17" s="29">
        <v>0</v>
      </c>
      <c r="K17" s="29">
        <v>0</v>
      </c>
      <c r="L17" s="29"/>
      <c r="M17" s="29">
        <v>0</v>
      </c>
      <c r="N17" s="29">
        <v>0</v>
      </c>
    </row>
    <row r="18" spans="3:14">
      <c r="C18" s="88" t="s">
        <v>689</v>
      </c>
      <c r="D18" s="89" t="s">
        <v>732</v>
      </c>
      <c r="E18" s="29">
        <v>0</v>
      </c>
      <c r="F18" s="29">
        <v>16125.312</v>
      </c>
      <c r="G18" s="29">
        <v>16125.312</v>
      </c>
      <c r="H18" s="29">
        <v>16125.312</v>
      </c>
      <c r="I18" s="29"/>
      <c r="J18" s="29">
        <v>0</v>
      </c>
      <c r="K18" s="29">
        <v>2108.835</v>
      </c>
      <c r="L18" s="29"/>
      <c r="M18" s="29">
        <v>13072.547</v>
      </c>
      <c r="N18" s="29">
        <v>13072.547</v>
      </c>
    </row>
    <row r="19" spans="3:14" ht="19.5" thickBot="1">
      <c r="C19" s="275">
        <v>100</v>
      </c>
      <c r="D19" s="276" t="s">
        <v>144</v>
      </c>
      <c r="E19" s="277">
        <v>211538.47399999999</v>
      </c>
      <c r="F19" s="277">
        <v>364605.68099999998</v>
      </c>
      <c r="G19" s="277">
        <v>364605.68099999998</v>
      </c>
      <c r="H19" s="277">
        <v>363390.60100000002</v>
      </c>
      <c r="I19" s="277"/>
      <c r="J19" s="277">
        <v>-192.244</v>
      </c>
      <c r="K19" s="277">
        <v>-52872.567999999999</v>
      </c>
      <c r="L19" s="277"/>
      <c r="M19" s="277">
        <v>516463.70299999998</v>
      </c>
      <c r="N19" s="277">
        <v>305117.473</v>
      </c>
    </row>
  </sheetData>
  <sheetProtection algorithmName="SHA-512" hashValue="MrjVvI464Z/39aBXWOJzsn95Hr3pmOB6gTDPqoUeJ2VjEdZxUdN/m6xifT8BuM1nir8Clc/zQlyslLcFSmtBPg==" saltValue="y5qV0wdXtj62kHld2W3xDg==" spinCount="100000" sheet="1" objects="1" scenarios="1" selectLockedCells="1" selectUnlockedCells="1"/>
  <mergeCells count="9">
    <mergeCell ref="C4:D4"/>
    <mergeCell ref="E6:H6"/>
    <mergeCell ref="J6:K6"/>
    <mergeCell ref="M6:N6"/>
    <mergeCell ref="E7:E8"/>
    <mergeCell ref="F7:H7"/>
    <mergeCell ref="J7:J8"/>
    <mergeCell ref="K7:K8"/>
    <mergeCell ref="N7:N8"/>
  </mergeCells>
  <pageMargins left="0.70866141732283472" right="0.70866141732283472" top="0.74803149606299213" bottom="0.74803149606299213" header="0.31496062992125978" footer="0.31496062992125978"/>
  <pageSetup paperSize="9" scale="94" fitToHeight="0" orientation="landscape"/>
  <headerFooter>
    <oddHeader>&amp;CPL
Załącznik XV</oddHeader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E9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" style="721" customWidth="1"/>
    <col min="2" max="2" width="7.42578125" style="721" customWidth="1"/>
    <col min="3" max="3" width="3.42578125" style="721" customWidth="1"/>
    <col min="4" max="4" width="63" style="721" customWidth="1"/>
    <col min="5" max="5" width="36.7109375" style="721" customWidth="1"/>
    <col min="6" max="16384" width="9.140625" style="721"/>
  </cols>
  <sheetData>
    <row r="3" spans="3:5" ht="18" customHeight="1">
      <c r="C3" s="62" t="s">
        <v>61</v>
      </c>
    </row>
    <row r="4" spans="3:5" ht="16.149999999999999" customHeight="1" thickBot="1">
      <c r="C4" s="906" t="s">
        <v>1006</v>
      </c>
      <c r="D4" s="844"/>
      <c r="E4" s="718"/>
    </row>
    <row r="5" spans="3:5" ht="16.149999999999999" customHeight="1">
      <c r="C5" s="87"/>
      <c r="D5" s="87"/>
      <c r="E5" s="541" t="s">
        <v>107</v>
      </c>
    </row>
    <row r="6" spans="3:5" ht="25.9" customHeight="1" thickBot="1">
      <c r="C6" s="553"/>
      <c r="D6" s="553"/>
      <c r="E6" s="719" t="s">
        <v>733</v>
      </c>
    </row>
    <row r="7" spans="3:5" ht="24.75" customHeight="1">
      <c r="C7" s="115" t="s">
        <v>680</v>
      </c>
      <c r="D7" s="164" t="s">
        <v>734</v>
      </c>
      <c r="E7" s="165">
        <v>141524.09400000001</v>
      </c>
    </row>
    <row r="8" spans="3:5" ht="24" customHeight="1" thickBot="1">
      <c r="C8" s="286" t="s">
        <v>682</v>
      </c>
      <c r="D8" s="287" t="s">
        <v>735</v>
      </c>
      <c r="E8" s="288">
        <v>0</v>
      </c>
    </row>
    <row r="9" spans="3:5">
      <c r="C9" s="917"/>
      <c r="D9" s="844"/>
      <c r="E9" s="844"/>
    </row>
  </sheetData>
  <sheetProtection algorithmName="SHA-512" hashValue="fUeuzZRslCaArUj+uqlIPmyZglWKYJM62oHA3p7MfaGDL7B/or6C1AahmGaB9/6btnSwLiX6CJWYAu9hgKQybQ==" saltValue="m1vhClGAdnD73Tl5NgVvMQ==" spinCount="100000" sheet="1" objects="1" scenarios="1" selectLockedCells="1" selectUnlockedCells="1"/>
  <mergeCells count="2">
    <mergeCell ref="C9:E9"/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XV</oddHeader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Q33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.5703125" style="21" customWidth="1"/>
    <col min="2" max="2" width="6" style="21" customWidth="1"/>
    <col min="3" max="3" width="5" style="21" customWidth="1"/>
    <col min="4" max="4" width="35" style="21" customWidth="1"/>
    <col min="5" max="7" width="13" style="21" customWidth="1"/>
    <col min="8" max="8" width="4.85546875" style="21" customWidth="1"/>
    <col min="9" max="18" width="13" style="21" customWidth="1"/>
    <col min="19" max="16384" width="9.140625" style="21"/>
  </cols>
  <sheetData>
    <row r="3" spans="3:17" ht="21" customHeight="1">
      <c r="C3" s="62" t="s">
        <v>63</v>
      </c>
    </row>
    <row r="4" spans="3:17" ht="17.45" customHeight="1" thickBot="1">
      <c r="C4" s="833" t="s">
        <v>1006</v>
      </c>
      <c r="D4" s="863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3:17" ht="17.45" customHeight="1">
      <c r="C5" s="87"/>
      <c r="D5" s="273"/>
      <c r="E5" s="544" t="s">
        <v>107</v>
      </c>
      <c r="F5" s="544" t="s">
        <v>108</v>
      </c>
      <c r="G5" s="544" t="s">
        <v>109</v>
      </c>
      <c r="H5" s="544"/>
      <c r="I5" s="544" t="s">
        <v>145</v>
      </c>
      <c r="J5" s="544" t="s">
        <v>146</v>
      </c>
      <c r="K5" s="544" t="s">
        <v>212</v>
      </c>
      <c r="L5" s="544" t="s">
        <v>213</v>
      </c>
      <c r="M5" s="544" t="s">
        <v>238</v>
      </c>
      <c r="N5" s="544" t="s">
        <v>456</v>
      </c>
      <c r="O5" s="544" t="s">
        <v>457</v>
      </c>
      <c r="P5" s="544" t="s">
        <v>458</v>
      </c>
      <c r="Q5" s="544" t="s">
        <v>459</v>
      </c>
    </row>
    <row r="6" spans="3:17" ht="18.75" customHeight="1" thickBot="1">
      <c r="C6" s="87"/>
      <c r="D6" s="273"/>
      <c r="E6" s="920" t="s">
        <v>665</v>
      </c>
      <c r="F6" s="921"/>
      <c r="G6" s="921"/>
      <c r="H6" s="921"/>
      <c r="I6" s="921"/>
      <c r="J6" s="921"/>
      <c r="K6" s="921"/>
      <c r="L6" s="921"/>
      <c r="M6" s="921"/>
      <c r="N6" s="921"/>
      <c r="O6" s="921"/>
      <c r="P6" s="921"/>
      <c r="Q6" s="921"/>
    </row>
    <row r="7" spans="3:17" ht="18.75" customHeight="1">
      <c r="C7" s="87"/>
      <c r="D7" s="273"/>
      <c r="E7" s="922" t="s">
        <v>669</v>
      </c>
      <c r="F7" s="923"/>
      <c r="G7" s="923"/>
      <c r="H7" s="290"/>
      <c r="I7" s="922" t="s">
        <v>670</v>
      </c>
      <c r="J7" s="923"/>
      <c r="K7" s="923"/>
      <c r="L7" s="923"/>
      <c r="M7" s="923"/>
      <c r="N7" s="923"/>
      <c r="O7" s="923"/>
      <c r="P7" s="923"/>
      <c r="Q7" s="923"/>
    </row>
    <row r="8" spans="3:17" ht="16.5" customHeight="1" thickBot="1">
      <c r="C8" s="924"/>
      <c r="D8" s="926"/>
      <c r="E8" s="927"/>
      <c r="F8" s="918" t="s">
        <v>736</v>
      </c>
      <c r="G8" s="918" t="s">
        <v>737</v>
      </c>
      <c r="H8" s="420"/>
      <c r="I8" s="420"/>
      <c r="J8" s="918" t="s">
        <v>738</v>
      </c>
      <c r="K8" s="918" t="s">
        <v>739</v>
      </c>
      <c r="L8" s="918" t="s">
        <v>740</v>
      </c>
      <c r="M8" s="918" t="s">
        <v>741</v>
      </c>
      <c r="N8" s="918" t="s">
        <v>742</v>
      </c>
      <c r="O8" s="918" t="s">
        <v>743</v>
      </c>
      <c r="P8" s="918" t="s">
        <v>744</v>
      </c>
      <c r="Q8" s="918" t="s">
        <v>730</v>
      </c>
    </row>
    <row r="9" spans="3:17" ht="16.5" customHeight="1" thickTop="1">
      <c r="C9" s="925"/>
      <c r="D9" s="831"/>
      <c r="E9" s="831"/>
      <c r="F9" s="831"/>
      <c r="G9" s="831"/>
      <c r="H9" s="420"/>
      <c r="I9" s="420"/>
      <c r="J9" s="831"/>
      <c r="K9" s="831"/>
      <c r="L9" s="831"/>
      <c r="M9" s="831"/>
      <c r="N9" s="831"/>
      <c r="O9" s="831"/>
      <c r="P9" s="831"/>
      <c r="Q9" s="831"/>
    </row>
    <row r="10" spans="3:17" ht="71.25" customHeight="1" thickBot="1">
      <c r="C10" s="553"/>
      <c r="D10" s="532"/>
      <c r="E10" s="531"/>
      <c r="F10" s="919"/>
      <c r="G10" s="919"/>
      <c r="H10" s="531"/>
      <c r="I10" s="420"/>
      <c r="J10" s="919"/>
      <c r="K10" s="919"/>
      <c r="L10" s="919"/>
      <c r="M10" s="919"/>
      <c r="N10" s="919"/>
      <c r="O10" s="919"/>
      <c r="P10" s="919"/>
      <c r="Q10" s="919"/>
    </row>
    <row r="11" spans="3:17" ht="37.15" customHeight="1">
      <c r="C11" s="108" t="s">
        <v>678</v>
      </c>
      <c r="D11" s="102" t="s">
        <v>679</v>
      </c>
      <c r="E11" s="103">
        <v>1992473.1159999999</v>
      </c>
      <c r="F11" s="110">
        <v>1992473.1159999999</v>
      </c>
      <c r="G11" s="110">
        <v>0</v>
      </c>
      <c r="H11" s="110"/>
      <c r="I11" s="797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0</v>
      </c>
      <c r="O11" s="110">
        <v>0</v>
      </c>
      <c r="P11" s="110">
        <v>0</v>
      </c>
      <c r="Q11" s="110">
        <v>0</v>
      </c>
    </row>
    <row r="12" spans="3:17" ht="12.75" customHeight="1">
      <c r="C12" s="88" t="s">
        <v>680</v>
      </c>
      <c r="D12" s="105" t="s">
        <v>681</v>
      </c>
      <c r="E12" s="34">
        <v>7386499.4199999999</v>
      </c>
      <c r="F12" s="29">
        <v>7331856.4210000001</v>
      </c>
      <c r="G12" s="29">
        <v>54642.999000000003</v>
      </c>
      <c r="H12" s="29"/>
      <c r="I12" s="34">
        <v>1006102.041</v>
      </c>
      <c r="J12" s="29">
        <v>405228.49</v>
      </c>
      <c r="K12" s="29">
        <v>48279.824999999997</v>
      </c>
      <c r="L12" s="29">
        <v>46245.256999999998</v>
      </c>
      <c r="M12" s="29">
        <v>32866.618999999999</v>
      </c>
      <c r="N12" s="29">
        <v>217861.54</v>
      </c>
      <c r="O12" s="29">
        <v>96999.804999999993</v>
      </c>
      <c r="P12" s="29">
        <v>158620.505</v>
      </c>
      <c r="Q12" s="29">
        <v>987204.46699999995</v>
      </c>
    </row>
    <row r="13" spans="3:17" ht="12.75" customHeight="1">
      <c r="C13" s="90" t="s">
        <v>682</v>
      </c>
      <c r="D13" s="104" t="s">
        <v>1007</v>
      </c>
      <c r="E13" s="34">
        <v>0</v>
      </c>
      <c r="F13" s="29">
        <v>0</v>
      </c>
      <c r="G13" s="29">
        <v>0</v>
      </c>
      <c r="H13" s="29"/>
      <c r="I13" s="34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</row>
    <row r="14" spans="3:17" ht="12.75" customHeight="1">
      <c r="C14" s="90" t="s">
        <v>683</v>
      </c>
      <c r="D14" s="104" t="s">
        <v>1008</v>
      </c>
      <c r="E14" s="34">
        <v>2728450.0359999998</v>
      </c>
      <c r="F14" s="29">
        <v>2728450.034</v>
      </c>
      <c r="G14" s="29">
        <v>1E-3</v>
      </c>
      <c r="H14" s="29"/>
      <c r="I14" s="34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</row>
    <row r="15" spans="3:17" ht="12.75" customHeight="1">
      <c r="C15" s="90" t="s">
        <v>684</v>
      </c>
      <c r="D15" s="104" t="s">
        <v>1009</v>
      </c>
      <c r="E15" s="34">
        <v>95149.271999999997</v>
      </c>
      <c r="F15" s="29">
        <v>95149.271999999997</v>
      </c>
      <c r="G15" s="29">
        <v>0</v>
      </c>
      <c r="H15" s="29"/>
      <c r="I15" s="34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</row>
    <row r="16" spans="3:17" ht="12.75" customHeight="1">
      <c r="C16" s="90" t="s">
        <v>685</v>
      </c>
      <c r="D16" s="104" t="s">
        <v>1010</v>
      </c>
      <c r="E16" s="34">
        <v>175065.80499999999</v>
      </c>
      <c r="F16" s="29">
        <v>175065.77299999999</v>
      </c>
      <c r="G16" s="29">
        <v>3.2000000000000001E-2</v>
      </c>
      <c r="H16" s="29"/>
      <c r="I16" s="34">
        <v>81.334999999999994</v>
      </c>
      <c r="J16" s="29">
        <v>0</v>
      </c>
      <c r="K16" s="29">
        <v>0</v>
      </c>
      <c r="L16" s="29">
        <v>0</v>
      </c>
      <c r="M16" s="29">
        <v>0</v>
      </c>
      <c r="N16" s="29">
        <v>61.781999999999996</v>
      </c>
      <c r="O16" s="29">
        <v>19.553999999999998</v>
      </c>
      <c r="P16" s="29">
        <v>0</v>
      </c>
      <c r="Q16" s="29">
        <v>81.334999999999994</v>
      </c>
    </row>
    <row r="17" spans="3:17" ht="12.75" customHeight="1">
      <c r="C17" s="90" t="s">
        <v>686</v>
      </c>
      <c r="D17" s="104" t="s">
        <v>1011</v>
      </c>
      <c r="E17" s="34">
        <v>1870259.2479999999</v>
      </c>
      <c r="F17" s="29">
        <v>1845627.8119999999</v>
      </c>
      <c r="G17" s="29">
        <v>24631.436000000002</v>
      </c>
      <c r="H17" s="29"/>
      <c r="I17" s="34">
        <v>809938.24600000004</v>
      </c>
      <c r="J17" s="29">
        <v>352370.66499999998</v>
      </c>
      <c r="K17" s="29">
        <v>42553.743000000002</v>
      </c>
      <c r="L17" s="29">
        <v>30065.324000000001</v>
      </c>
      <c r="M17" s="29">
        <v>18574.752</v>
      </c>
      <c r="N17" s="29">
        <v>163231.182</v>
      </c>
      <c r="O17" s="29">
        <v>80019.539000000004</v>
      </c>
      <c r="P17" s="29">
        <v>123123.041</v>
      </c>
      <c r="Q17" s="29">
        <v>793530.946</v>
      </c>
    </row>
    <row r="18" spans="3:17" ht="12.75" customHeight="1">
      <c r="C18" s="90" t="s">
        <v>687</v>
      </c>
      <c r="D18" s="104" t="s">
        <v>1014</v>
      </c>
      <c r="E18" s="34">
        <v>1706261.3149999999</v>
      </c>
      <c r="F18" s="29">
        <v>1681629.959</v>
      </c>
      <c r="G18" s="29">
        <v>24631.356</v>
      </c>
      <c r="H18" s="29"/>
      <c r="I18" s="34">
        <v>769587.00199999998</v>
      </c>
      <c r="J18" s="29">
        <v>317370.77100000001</v>
      </c>
      <c r="K18" s="29">
        <v>42553.743000000002</v>
      </c>
      <c r="L18" s="29">
        <v>30065.324000000001</v>
      </c>
      <c r="M18" s="29">
        <v>18574.752</v>
      </c>
      <c r="N18" s="29">
        <v>157879.83199999999</v>
      </c>
      <c r="O18" s="29">
        <v>80019.539000000004</v>
      </c>
      <c r="P18" s="29">
        <v>123123.041</v>
      </c>
      <c r="Q18" s="29">
        <v>753344.76699999999</v>
      </c>
    </row>
    <row r="19" spans="3:17" ht="12.75" customHeight="1">
      <c r="C19" s="90" t="s">
        <v>688</v>
      </c>
      <c r="D19" s="104" t="s">
        <v>1013</v>
      </c>
      <c r="E19" s="34">
        <v>2517575.06</v>
      </c>
      <c r="F19" s="29">
        <v>2487563.5290000001</v>
      </c>
      <c r="G19" s="29">
        <v>30011.53</v>
      </c>
      <c r="H19" s="29"/>
      <c r="I19" s="34">
        <v>196082.46</v>
      </c>
      <c r="J19" s="29">
        <v>52857.826000000001</v>
      </c>
      <c r="K19" s="29">
        <v>5726.0820000000003</v>
      </c>
      <c r="L19" s="29">
        <v>16179.933000000001</v>
      </c>
      <c r="M19" s="29">
        <v>14291.867</v>
      </c>
      <c r="N19" s="29">
        <v>54568.576000000001</v>
      </c>
      <c r="O19" s="29">
        <v>16960.713</v>
      </c>
      <c r="P19" s="29">
        <v>35497.463000000003</v>
      </c>
      <c r="Q19" s="29">
        <v>193592.18599999999</v>
      </c>
    </row>
    <row r="20" spans="3:17" ht="12.75" customHeight="1">
      <c r="C20" s="88" t="s">
        <v>689</v>
      </c>
      <c r="D20" s="105" t="s">
        <v>690</v>
      </c>
      <c r="E20" s="34">
        <v>13578633.221999999</v>
      </c>
      <c r="F20" s="29">
        <v>13578633.221999999</v>
      </c>
      <c r="G20" s="29">
        <v>0</v>
      </c>
      <c r="H20" s="29"/>
      <c r="I20" s="34">
        <v>18759.544000000002</v>
      </c>
      <c r="J20" s="29">
        <v>0</v>
      </c>
      <c r="K20" s="29">
        <v>0</v>
      </c>
      <c r="L20" s="29">
        <v>0</v>
      </c>
      <c r="M20" s="29">
        <v>0</v>
      </c>
      <c r="N20" s="29">
        <v>10333.127</v>
      </c>
      <c r="O20" s="29">
        <v>8426.4159999999993</v>
      </c>
      <c r="P20" s="29">
        <v>0</v>
      </c>
      <c r="Q20" s="29">
        <v>18759.544000000002</v>
      </c>
    </row>
    <row r="21" spans="3:17" ht="12.75" customHeight="1">
      <c r="C21" s="90" t="s">
        <v>691</v>
      </c>
      <c r="D21" s="104" t="s">
        <v>1007</v>
      </c>
      <c r="E21" s="34">
        <v>2099047.9070000001</v>
      </c>
      <c r="F21" s="29">
        <v>2099047.9070000001</v>
      </c>
      <c r="G21" s="29">
        <v>0</v>
      </c>
      <c r="H21" s="29"/>
      <c r="I21" s="34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3:17" ht="12.75" customHeight="1">
      <c r="C22" s="90" t="s">
        <v>692</v>
      </c>
      <c r="D22" s="104" t="s">
        <v>1008</v>
      </c>
      <c r="E22" s="34">
        <v>8143899.1490000002</v>
      </c>
      <c r="F22" s="29">
        <v>8143899.1490000002</v>
      </c>
      <c r="G22" s="29">
        <v>0</v>
      </c>
      <c r="H22" s="29"/>
      <c r="I22" s="34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3:17" ht="12.75" customHeight="1">
      <c r="C23" s="90" t="s">
        <v>693</v>
      </c>
      <c r="D23" s="104" t="s">
        <v>1009</v>
      </c>
      <c r="E23" s="34">
        <v>3282297.6949999998</v>
      </c>
      <c r="F23" s="29">
        <v>3282297.6949999998</v>
      </c>
      <c r="G23" s="29">
        <v>0</v>
      </c>
      <c r="H23" s="29"/>
      <c r="I23" s="34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</row>
    <row r="24" spans="3:17" ht="12.75" customHeight="1">
      <c r="C24" s="90" t="s">
        <v>694</v>
      </c>
      <c r="D24" s="104" t="s">
        <v>1010</v>
      </c>
      <c r="E24" s="34">
        <v>0</v>
      </c>
      <c r="F24" s="29">
        <v>0</v>
      </c>
      <c r="G24" s="29">
        <v>0</v>
      </c>
      <c r="H24" s="29"/>
      <c r="I24" s="34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</row>
    <row r="25" spans="3:17" ht="12.75" customHeight="1">
      <c r="C25" s="90" t="s">
        <v>695</v>
      </c>
      <c r="D25" s="104" t="s">
        <v>1011</v>
      </c>
      <c r="E25" s="34">
        <v>53388.470999999998</v>
      </c>
      <c r="F25" s="29">
        <v>53388.470999999998</v>
      </c>
      <c r="G25" s="29">
        <v>0</v>
      </c>
      <c r="H25" s="29"/>
      <c r="I25" s="34">
        <v>18759.544000000002</v>
      </c>
      <c r="J25" s="29">
        <v>0</v>
      </c>
      <c r="K25" s="29">
        <v>0</v>
      </c>
      <c r="L25" s="29">
        <v>0</v>
      </c>
      <c r="M25" s="29">
        <v>0</v>
      </c>
      <c r="N25" s="29">
        <v>10333.127</v>
      </c>
      <c r="O25" s="29">
        <v>8426.4159999999993</v>
      </c>
      <c r="P25" s="29">
        <v>0</v>
      </c>
      <c r="Q25" s="29">
        <v>18759.544000000002</v>
      </c>
    </row>
    <row r="26" spans="3:17" ht="12.75" customHeight="1">
      <c r="C26" s="88" t="s">
        <v>696</v>
      </c>
      <c r="D26" s="105" t="s">
        <v>514</v>
      </c>
      <c r="E26" s="34">
        <v>1345041.639</v>
      </c>
      <c r="F26" s="93"/>
      <c r="G26" s="93"/>
      <c r="H26" s="93"/>
      <c r="I26" s="34">
        <v>16436.293000000001</v>
      </c>
      <c r="J26" s="93"/>
      <c r="K26" s="93"/>
      <c r="L26" s="93"/>
      <c r="M26" s="93"/>
      <c r="N26" s="93"/>
      <c r="O26" s="93"/>
      <c r="P26" s="93"/>
      <c r="Q26" s="29">
        <v>16436.293000000001</v>
      </c>
    </row>
    <row r="27" spans="3:17" ht="12.75" customHeight="1">
      <c r="C27" s="90" t="s">
        <v>697</v>
      </c>
      <c r="D27" s="104" t="s">
        <v>1007</v>
      </c>
      <c r="E27" s="34">
        <v>0</v>
      </c>
      <c r="F27" s="93"/>
      <c r="G27" s="93"/>
      <c r="H27" s="93"/>
      <c r="I27" s="34">
        <v>0</v>
      </c>
      <c r="J27" s="93"/>
      <c r="K27" s="93"/>
      <c r="L27" s="93"/>
      <c r="M27" s="93"/>
      <c r="N27" s="93"/>
      <c r="O27" s="93"/>
      <c r="P27" s="93"/>
      <c r="Q27" s="29">
        <v>0</v>
      </c>
    </row>
    <row r="28" spans="3:17" ht="12.75" customHeight="1">
      <c r="C28" s="90" t="s">
        <v>698</v>
      </c>
      <c r="D28" s="104" t="s">
        <v>1008</v>
      </c>
      <c r="E28" s="34">
        <v>69040.853000000003</v>
      </c>
      <c r="F28" s="93"/>
      <c r="G28" s="93"/>
      <c r="H28" s="93"/>
      <c r="I28" s="34">
        <v>0</v>
      </c>
      <c r="J28" s="93"/>
      <c r="K28" s="93"/>
      <c r="L28" s="93"/>
      <c r="M28" s="93"/>
      <c r="N28" s="93"/>
      <c r="O28" s="93"/>
      <c r="P28" s="93"/>
      <c r="Q28" s="29">
        <v>0</v>
      </c>
    </row>
    <row r="29" spans="3:17" ht="12.75" customHeight="1">
      <c r="C29" s="90" t="s">
        <v>699</v>
      </c>
      <c r="D29" s="104" t="s">
        <v>1009</v>
      </c>
      <c r="E29" s="34">
        <v>680074.11600000004</v>
      </c>
      <c r="F29" s="93"/>
      <c r="G29" s="93"/>
      <c r="H29" s="93"/>
      <c r="I29" s="34">
        <v>0</v>
      </c>
      <c r="J29" s="93"/>
      <c r="K29" s="93"/>
      <c r="L29" s="93"/>
      <c r="M29" s="93"/>
      <c r="N29" s="93"/>
      <c r="O29" s="93"/>
      <c r="P29" s="93"/>
      <c r="Q29" s="29">
        <v>0</v>
      </c>
    </row>
    <row r="30" spans="3:17" ht="12.75" customHeight="1">
      <c r="C30" s="90" t="s">
        <v>700</v>
      </c>
      <c r="D30" s="104" t="s">
        <v>1010</v>
      </c>
      <c r="E30" s="34">
        <v>2500</v>
      </c>
      <c r="F30" s="93"/>
      <c r="G30" s="93"/>
      <c r="H30" s="93"/>
      <c r="I30" s="34">
        <v>0</v>
      </c>
      <c r="J30" s="93"/>
      <c r="K30" s="93"/>
      <c r="L30" s="93"/>
      <c r="M30" s="93"/>
      <c r="N30" s="93"/>
      <c r="O30" s="93"/>
      <c r="P30" s="93"/>
      <c r="Q30" s="29">
        <v>0</v>
      </c>
    </row>
    <row r="31" spans="3:17" ht="12.75" customHeight="1">
      <c r="C31" s="90" t="s">
        <v>701</v>
      </c>
      <c r="D31" s="104" t="s">
        <v>1011</v>
      </c>
      <c r="E31" s="34">
        <v>488734.55599999998</v>
      </c>
      <c r="F31" s="93"/>
      <c r="G31" s="93"/>
      <c r="H31" s="93"/>
      <c r="I31" s="34">
        <v>16359.044</v>
      </c>
      <c r="J31" s="93"/>
      <c r="K31" s="93"/>
      <c r="L31" s="93"/>
      <c r="M31" s="93"/>
      <c r="N31" s="93"/>
      <c r="O31" s="93"/>
      <c r="P31" s="93"/>
      <c r="Q31" s="29">
        <v>16359.044</v>
      </c>
    </row>
    <row r="32" spans="3:17" ht="12.75" customHeight="1">
      <c r="C32" s="90" t="s">
        <v>702</v>
      </c>
      <c r="D32" s="104" t="s">
        <v>1013</v>
      </c>
      <c r="E32" s="34">
        <v>104692.11500000001</v>
      </c>
      <c r="F32" s="93"/>
      <c r="G32" s="93"/>
      <c r="H32" s="93"/>
      <c r="I32" s="34">
        <v>77.248999999999995</v>
      </c>
      <c r="J32" s="93"/>
      <c r="K32" s="93"/>
      <c r="L32" s="93"/>
      <c r="M32" s="93"/>
      <c r="N32" s="93"/>
      <c r="O32" s="93"/>
      <c r="P32" s="93"/>
      <c r="Q32" s="29">
        <v>77.248999999999995</v>
      </c>
    </row>
    <row r="33" spans="3:17" ht="12.75" customHeight="1" thickBot="1">
      <c r="C33" s="275" t="s">
        <v>703</v>
      </c>
      <c r="D33" s="289" t="s">
        <v>144</v>
      </c>
      <c r="E33" s="277">
        <v>24302647.397</v>
      </c>
      <c r="F33" s="277">
        <v>22902962.759</v>
      </c>
      <c r="G33" s="277">
        <v>54642.999000000003</v>
      </c>
      <c r="H33" s="277"/>
      <c r="I33" s="277">
        <v>1041297.878</v>
      </c>
      <c r="J33" s="277">
        <v>405228.49</v>
      </c>
      <c r="K33" s="277">
        <v>48279.824999999997</v>
      </c>
      <c r="L33" s="277">
        <v>46245.256999999998</v>
      </c>
      <c r="M33" s="277">
        <v>32866.618999999999</v>
      </c>
      <c r="N33" s="277">
        <v>228194.66699999999</v>
      </c>
      <c r="O33" s="277">
        <v>105426.22100000001</v>
      </c>
      <c r="P33" s="277">
        <v>158620.505</v>
      </c>
      <c r="Q33" s="277">
        <v>1022400.304</v>
      </c>
    </row>
  </sheetData>
  <sheetProtection algorithmName="SHA-512" hashValue="E0uC3uqAE1ogO3dv63xDXu2cGWVtPGafIKbo1CPHas2OivPTcGIrihV/TZgUUquaXJebi8tLYxA8alN/ZseHQQ==" saltValue="89rv5WEaD9w7Z/kko3UcBA==" spinCount="100000" sheet="1" objects="1" scenarios="1" selectLockedCells="1" selectUnlockedCells="1"/>
  <mergeCells count="17">
    <mergeCell ref="C4:D4"/>
    <mergeCell ref="C8:C9"/>
    <mergeCell ref="D8:D9"/>
    <mergeCell ref="E8:E9"/>
    <mergeCell ref="F8:F10"/>
    <mergeCell ref="G8:G10"/>
    <mergeCell ref="O8:O10"/>
    <mergeCell ref="P8:P10"/>
    <mergeCell ref="E6:Q6"/>
    <mergeCell ref="E7:G7"/>
    <mergeCell ref="I7:Q7"/>
    <mergeCell ref="J8:J10"/>
    <mergeCell ref="Q8:Q10"/>
    <mergeCell ref="K8:K10"/>
    <mergeCell ref="L8:L10"/>
    <mergeCell ref="M8:M10"/>
    <mergeCell ref="N8:N10"/>
  </mergeCells>
  <pageMargins left="0.70866141732283472" right="0.70866141732283472" top="0.74803149606299213" bottom="0.74803149606299213" header="0.31496062992125978" footer="0.31496062992125978"/>
  <pageSetup paperSize="9" scale="91" fitToHeight="0" orientation="landscape" r:id="rId1"/>
  <headerFooter>
    <oddHeader>&amp;CPL
Załącznik XV</oddHeader>
    <oddFooter>&amp;C&amp;P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J28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.42578125" style="21" customWidth="1"/>
    <col min="2" max="2" width="5" style="21" customWidth="1"/>
    <col min="3" max="3" width="4.7109375" style="21" customWidth="1"/>
    <col min="4" max="4" width="66.42578125" style="21" customWidth="1"/>
    <col min="5" max="5" width="14.5703125" style="21" customWidth="1"/>
    <col min="6" max="6" width="13" style="21" customWidth="1"/>
    <col min="7" max="7" width="16.5703125" style="21" customWidth="1"/>
    <col min="8" max="8" width="17.85546875" style="21" customWidth="1"/>
    <col min="9" max="9" width="14.7109375" style="21" customWidth="1"/>
    <col min="10" max="10" width="17.85546875" style="21" customWidth="1"/>
    <col min="11" max="11" width="9.140625" style="21" customWidth="1"/>
    <col min="12" max="16384" width="9.140625" style="21"/>
  </cols>
  <sheetData>
    <row r="3" spans="3:10" ht="21" customHeight="1">
      <c r="C3" s="62" t="s">
        <v>749</v>
      </c>
    </row>
    <row r="4" spans="3:10" ht="17.45" customHeight="1" thickBot="1">
      <c r="C4" s="833" t="s">
        <v>1006</v>
      </c>
      <c r="D4" s="863"/>
      <c r="E4" s="85"/>
      <c r="F4" s="929"/>
      <c r="G4" s="863"/>
      <c r="H4" s="85"/>
      <c r="I4" s="85"/>
      <c r="J4" s="85"/>
    </row>
    <row r="5" spans="3:10" ht="16.149999999999999" customHeight="1">
      <c r="C5" s="87"/>
      <c r="D5" s="273"/>
      <c r="E5" s="562" t="s">
        <v>107</v>
      </c>
      <c r="F5" s="562" t="s">
        <v>108</v>
      </c>
      <c r="G5" s="562" t="s">
        <v>109</v>
      </c>
      <c r="H5" s="562" t="s">
        <v>145</v>
      </c>
      <c r="I5" s="562" t="s">
        <v>146</v>
      </c>
      <c r="J5" s="562" t="s">
        <v>212</v>
      </c>
    </row>
    <row r="6" spans="3:10" ht="18.75" customHeight="1" thickBot="1">
      <c r="C6" s="163"/>
      <c r="D6" s="274"/>
      <c r="E6" s="930" t="s">
        <v>750</v>
      </c>
      <c r="F6" s="885"/>
      <c r="G6" s="885"/>
      <c r="H6" s="885"/>
      <c r="I6" s="916" t="s">
        <v>745</v>
      </c>
      <c r="J6" s="916" t="s">
        <v>746</v>
      </c>
    </row>
    <row r="7" spans="3:10" ht="17.25" customHeight="1" thickTop="1" thickBot="1">
      <c r="C7" s="166"/>
      <c r="D7" s="293"/>
      <c r="E7" s="916"/>
      <c r="F7" s="905" t="s">
        <v>747</v>
      </c>
      <c r="G7" s="885"/>
      <c r="H7" s="916" t="s">
        <v>751</v>
      </c>
      <c r="I7" s="928"/>
      <c r="J7" s="928"/>
    </row>
    <row r="8" spans="3:10" ht="51" customHeight="1" thickTop="1" thickBot="1">
      <c r="C8" s="553"/>
      <c r="D8" s="532"/>
      <c r="E8" s="840"/>
      <c r="F8" s="563"/>
      <c r="G8" s="538" t="s">
        <v>730</v>
      </c>
      <c r="H8" s="840"/>
      <c r="I8" s="840"/>
      <c r="J8" s="840"/>
    </row>
    <row r="9" spans="3:10">
      <c r="C9" s="115" t="s">
        <v>680</v>
      </c>
      <c r="D9" s="164" t="s">
        <v>752</v>
      </c>
      <c r="E9" s="110">
        <v>79793.002999999997</v>
      </c>
      <c r="F9" s="110">
        <v>21340.996999999999</v>
      </c>
      <c r="G9" s="110">
        <v>21340.996999999999</v>
      </c>
      <c r="H9" s="110">
        <v>73638.64</v>
      </c>
      <c r="I9" s="110">
        <v>-7300.4539999999997</v>
      </c>
      <c r="J9" s="110">
        <v>0</v>
      </c>
    </row>
    <row r="10" spans="3:10">
      <c r="C10" s="90" t="s">
        <v>682</v>
      </c>
      <c r="D10" s="104" t="s">
        <v>753</v>
      </c>
      <c r="E10" s="29">
        <v>21039.678</v>
      </c>
      <c r="F10" s="29">
        <v>5919.72</v>
      </c>
      <c r="G10" s="29">
        <v>5690.2359999999999</v>
      </c>
      <c r="H10" s="29">
        <v>21039.678</v>
      </c>
      <c r="I10" s="29">
        <v>-116.572</v>
      </c>
      <c r="J10" s="29">
        <v>0</v>
      </c>
    </row>
    <row r="11" spans="3:10">
      <c r="C11" s="90" t="s">
        <v>683</v>
      </c>
      <c r="D11" s="104" t="s">
        <v>754</v>
      </c>
      <c r="E11" s="29">
        <v>510658.89600000001</v>
      </c>
      <c r="F11" s="29">
        <v>231548.149</v>
      </c>
      <c r="G11" s="29">
        <v>224854.18299999999</v>
      </c>
      <c r="H11" s="29">
        <v>508021.16800000001</v>
      </c>
      <c r="I11" s="29">
        <v>-56804.074999999997</v>
      </c>
      <c r="J11" s="29">
        <v>0</v>
      </c>
    </row>
    <row r="12" spans="3:10" ht="28.5" customHeight="1">
      <c r="C12" s="90" t="s">
        <v>684</v>
      </c>
      <c r="D12" s="104" t="s">
        <v>755</v>
      </c>
      <c r="E12" s="29">
        <v>12366.370999999999</v>
      </c>
      <c r="F12" s="29">
        <v>5990.66</v>
      </c>
      <c r="G12" s="29">
        <v>5990.66</v>
      </c>
      <c r="H12" s="29">
        <v>12366.370999999999</v>
      </c>
      <c r="I12" s="29">
        <v>-149.67099999999999</v>
      </c>
      <c r="J12" s="29">
        <v>0</v>
      </c>
    </row>
    <row r="13" spans="3:10" ht="14.25" customHeight="1">
      <c r="C13" s="90" t="s">
        <v>685</v>
      </c>
      <c r="D13" s="104" t="s">
        <v>756</v>
      </c>
      <c r="E13" s="29">
        <v>20255.411</v>
      </c>
      <c r="F13" s="29">
        <v>9024.91</v>
      </c>
      <c r="G13" s="29">
        <v>9024.91</v>
      </c>
      <c r="H13" s="29">
        <v>20255.411</v>
      </c>
      <c r="I13" s="29">
        <v>-2210.4580000000001</v>
      </c>
      <c r="J13" s="29">
        <v>0</v>
      </c>
    </row>
    <row r="14" spans="3:10" ht="14.25" customHeight="1">
      <c r="C14" s="90" t="s">
        <v>686</v>
      </c>
      <c r="D14" s="104" t="s">
        <v>757</v>
      </c>
      <c r="E14" s="29">
        <v>318588.435</v>
      </c>
      <c r="F14" s="29">
        <v>112657.53599999999</v>
      </c>
      <c r="G14" s="29">
        <v>110884.099</v>
      </c>
      <c r="H14" s="29">
        <v>318588.435</v>
      </c>
      <c r="I14" s="29">
        <v>-47680.512999999999</v>
      </c>
      <c r="J14" s="29">
        <v>0</v>
      </c>
    </row>
    <row r="15" spans="3:10" ht="14.25" customHeight="1">
      <c r="C15" s="90" t="s">
        <v>687</v>
      </c>
      <c r="D15" s="104" t="s">
        <v>758</v>
      </c>
      <c r="E15" s="29">
        <v>468448.658</v>
      </c>
      <c r="F15" s="29">
        <v>71758.051000000007</v>
      </c>
      <c r="G15" s="29">
        <v>70453.376000000004</v>
      </c>
      <c r="H15" s="29">
        <v>467564.28600000002</v>
      </c>
      <c r="I15" s="29">
        <v>-34762.296000000002</v>
      </c>
      <c r="J15" s="29">
        <v>0</v>
      </c>
    </row>
    <row r="16" spans="3:10" ht="14.25" customHeight="1">
      <c r="C16" s="90" t="s">
        <v>688</v>
      </c>
      <c r="D16" s="104" t="s">
        <v>759</v>
      </c>
      <c r="E16" s="29">
        <v>136622.55100000001</v>
      </c>
      <c r="F16" s="29">
        <v>16021.651</v>
      </c>
      <c r="G16" s="29">
        <v>10720.565000000001</v>
      </c>
      <c r="H16" s="29">
        <v>136622.55100000001</v>
      </c>
      <c r="I16" s="29">
        <v>-6288.826</v>
      </c>
      <c r="J16" s="29">
        <v>0</v>
      </c>
    </row>
    <row r="17" spans="3:10" ht="14.25" customHeight="1">
      <c r="C17" s="90" t="s">
        <v>689</v>
      </c>
      <c r="D17" s="104" t="s">
        <v>760</v>
      </c>
      <c r="E17" s="29">
        <v>372514.29700000002</v>
      </c>
      <c r="F17" s="29">
        <v>145096.93900000001</v>
      </c>
      <c r="G17" s="29">
        <v>144946.26500000001</v>
      </c>
      <c r="H17" s="29">
        <v>372514.29700000002</v>
      </c>
      <c r="I17" s="29">
        <v>-40809.843999999997</v>
      </c>
      <c r="J17" s="29">
        <v>0</v>
      </c>
    </row>
    <row r="18" spans="3:10" ht="14.25" customHeight="1">
      <c r="C18" s="90" t="s">
        <v>691</v>
      </c>
      <c r="D18" s="104" t="s">
        <v>761</v>
      </c>
      <c r="E18" s="29">
        <v>11363.608</v>
      </c>
      <c r="F18" s="29">
        <v>1443.615</v>
      </c>
      <c r="G18" s="29">
        <v>1441.7239999999999</v>
      </c>
      <c r="H18" s="29">
        <v>11363.608</v>
      </c>
      <c r="I18" s="29">
        <v>-1087.3330000000001</v>
      </c>
      <c r="J18" s="29">
        <v>0</v>
      </c>
    </row>
    <row r="19" spans="3:10" ht="14.25" customHeight="1">
      <c r="C19" s="90" t="s">
        <v>692</v>
      </c>
      <c r="D19" s="104" t="s">
        <v>762</v>
      </c>
      <c r="E19" s="29">
        <v>2036.2280000000001</v>
      </c>
      <c r="F19" s="29">
        <v>0</v>
      </c>
      <c r="G19" s="29">
        <v>0</v>
      </c>
      <c r="H19" s="29">
        <v>2036.2280000000001</v>
      </c>
      <c r="I19" s="29">
        <v>-3.72</v>
      </c>
      <c r="J19" s="29">
        <v>0</v>
      </c>
    </row>
    <row r="20" spans="3:10" ht="14.25" customHeight="1">
      <c r="C20" s="90" t="s">
        <v>693</v>
      </c>
      <c r="D20" s="104" t="s">
        <v>763</v>
      </c>
      <c r="E20" s="29">
        <v>538579.14</v>
      </c>
      <c r="F20" s="29">
        <v>155158.448</v>
      </c>
      <c r="G20" s="29">
        <v>154549.61300000001</v>
      </c>
      <c r="H20" s="29">
        <v>538579.14</v>
      </c>
      <c r="I20" s="29">
        <v>-32778.322999999997</v>
      </c>
      <c r="J20" s="29">
        <v>0</v>
      </c>
    </row>
    <row r="21" spans="3:10" ht="14.25" customHeight="1">
      <c r="C21" s="90" t="s">
        <v>694</v>
      </c>
      <c r="D21" s="104" t="s">
        <v>764</v>
      </c>
      <c r="E21" s="29">
        <v>15806.37</v>
      </c>
      <c r="F21" s="29">
        <v>6778.3149999999996</v>
      </c>
      <c r="G21" s="29">
        <v>6484.5860000000002</v>
      </c>
      <c r="H21" s="29">
        <v>15806.37</v>
      </c>
      <c r="I21" s="29">
        <v>-2960.0509999999999</v>
      </c>
      <c r="J21" s="29">
        <v>0</v>
      </c>
    </row>
    <row r="22" spans="3:10" ht="14.25" customHeight="1">
      <c r="C22" s="90" t="s">
        <v>695</v>
      </c>
      <c r="D22" s="104" t="s">
        <v>765</v>
      </c>
      <c r="E22" s="29">
        <v>57747.747000000003</v>
      </c>
      <c r="F22" s="29">
        <v>2352.8420000000001</v>
      </c>
      <c r="G22" s="29">
        <v>2352.8420000000001</v>
      </c>
      <c r="H22" s="29">
        <v>57747.747000000003</v>
      </c>
      <c r="I22" s="29">
        <v>-1812.0830000000001</v>
      </c>
      <c r="J22" s="29">
        <v>0</v>
      </c>
    </row>
    <row r="23" spans="3:10" ht="14.25" customHeight="1">
      <c r="C23" s="90" t="s">
        <v>696</v>
      </c>
      <c r="D23" s="104" t="s">
        <v>766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</row>
    <row r="24" spans="3:10" ht="14.25" customHeight="1">
      <c r="C24" s="90" t="s">
        <v>697</v>
      </c>
      <c r="D24" s="104" t="s">
        <v>767</v>
      </c>
      <c r="E24" s="29">
        <v>11928.724</v>
      </c>
      <c r="F24" s="29">
        <v>6078.2120000000004</v>
      </c>
      <c r="G24" s="29">
        <v>6078.2120000000004</v>
      </c>
      <c r="H24" s="29">
        <v>11928.724</v>
      </c>
      <c r="I24" s="29">
        <v>-2108.221</v>
      </c>
      <c r="J24" s="29">
        <v>0</v>
      </c>
    </row>
    <row r="25" spans="3:10" ht="14.25" customHeight="1">
      <c r="C25" s="90" t="s">
        <v>698</v>
      </c>
      <c r="D25" s="104" t="s">
        <v>768</v>
      </c>
      <c r="E25" s="29">
        <v>74346.794999999998</v>
      </c>
      <c r="F25" s="29">
        <v>15220.983</v>
      </c>
      <c r="G25" s="29">
        <v>15171.46</v>
      </c>
      <c r="H25" s="29">
        <v>74346.794999999998</v>
      </c>
      <c r="I25" s="29">
        <v>-11107.88</v>
      </c>
      <c r="J25" s="29">
        <v>0</v>
      </c>
    </row>
    <row r="26" spans="3:10" ht="14.25" customHeight="1">
      <c r="C26" s="90" t="s">
        <v>699</v>
      </c>
      <c r="D26" s="104" t="s">
        <v>769</v>
      </c>
      <c r="E26" s="29">
        <v>27164.903999999999</v>
      </c>
      <c r="F26" s="29">
        <v>3547.22</v>
      </c>
      <c r="G26" s="29">
        <v>3547.22</v>
      </c>
      <c r="H26" s="29">
        <v>27164.903999999999</v>
      </c>
      <c r="I26" s="29">
        <v>-64.305999999999997</v>
      </c>
      <c r="J26" s="29">
        <v>0</v>
      </c>
    </row>
    <row r="27" spans="3:10" ht="14.25" customHeight="1" thickBot="1">
      <c r="C27" s="566" t="s">
        <v>700</v>
      </c>
      <c r="D27" s="564" t="s">
        <v>770</v>
      </c>
      <c r="E27" s="565">
        <v>936.678</v>
      </c>
      <c r="F27" s="565">
        <v>0</v>
      </c>
      <c r="G27" s="565">
        <v>0</v>
      </c>
      <c r="H27" s="565">
        <v>936.678</v>
      </c>
      <c r="I27" s="565">
        <v>-1.9510000000000001</v>
      </c>
      <c r="J27" s="565">
        <v>0</v>
      </c>
    </row>
    <row r="28" spans="3:10" ht="14.25" customHeight="1" thickBot="1">
      <c r="C28" s="253" t="s">
        <v>701</v>
      </c>
      <c r="D28" s="260" t="s">
        <v>144</v>
      </c>
      <c r="E28" s="255">
        <v>2680197.4939999999</v>
      </c>
      <c r="F28" s="255">
        <v>809938.24600000004</v>
      </c>
      <c r="G28" s="255">
        <v>793530.946</v>
      </c>
      <c r="H28" s="255">
        <v>2670521.0320000001</v>
      </c>
      <c r="I28" s="255">
        <v>-248046.57800000001</v>
      </c>
      <c r="J28" s="255">
        <v>0</v>
      </c>
    </row>
  </sheetData>
  <sheetProtection algorithmName="SHA-512" hashValue="Iu4B0z8HFqvTZxuVT4jjHyfiOkaAZDAN6U9W0y9Ha6JbEaDWjd4gBo4qZv2z97WSRE149gF8kJy9sSiYxL4JSA==" saltValue="4TVaduiAYYpk8i3udb73+Q==" spinCount="100000" sheet="1" objects="1" scenarios="1" selectLockedCells="1" selectUnlockedCells="1"/>
  <mergeCells count="8">
    <mergeCell ref="J6:J8"/>
    <mergeCell ref="E7:E8"/>
    <mergeCell ref="H7:H8"/>
    <mergeCell ref="C4:D4"/>
    <mergeCell ref="F4:G4"/>
    <mergeCell ref="E6:H6"/>
    <mergeCell ref="F7:G7"/>
    <mergeCell ref="I6:I8"/>
  </mergeCells>
  <pageMargins left="0.70866141732283472" right="0.70866141732283472" top="0.74803149606299213" bottom="0.74803149606299213" header="0.31496062992125978" footer="0.31496062992125978"/>
  <pageSetup paperSize="9" scale="70" fitToWidth="0" orientation="landscape"/>
  <headerFooter>
    <oddHeader>&amp;CPL
Załącznik XV</oddHeader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Q23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1.42578125" style="21" customWidth="1"/>
    <col min="2" max="2" width="9.140625" style="21" customWidth="1"/>
    <col min="3" max="3" width="4.28515625" style="21" customWidth="1"/>
    <col min="4" max="4" width="42.140625" style="21" customWidth="1"/>
    <col min="5" max="5" width="12.140625" style="21" customWidth="1"/>
    <col min="6" max="6" width="12.85546875" style="21" customWidth="1"/>
    <col min="7" max="7" width="13.140625" style="21" customWidth="1"/>
    <col min="8" max="8" width="4.5703125" style="21" customWidth="1"/>
    <col min="9" max="9" width="12.7109375" style="21" customWidth="1"/>
    <col min="10" max="10" width="15.5703125" style="21" customWidth="1"/>
    <col min="11" max="11" width="11.85546875" style="21" customWidth="1"/>
    <col min="12" max="17" width="15.42578125" style="21" customWidth="1"/>
    <col min="18" max="18" width="9.140625" style="21" customWidth="1"/>
    <col min="19" max="16384" width="9.140625" style="21"/>
  </cols>
  <sheetData>
    <row r="3" spans="3:17" ht="21" customHeight="1">
      <c r="C3" s="62" t="s">
        <v>68</v>
      </c>
    </row>
    <row r="4" spans="3:17" ht="17.45" customHeight="1" thickBot="1">
      <c r="C4" s="932" t="s">
        <v>1006</v>
      </c>
      <c r="D4" s="890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</row>
    <row r="5" spans="3:17" ht="18" customHeight="1">
      <c r="C5" s="294"/>
      <c r="D5" s="295"/>
      <c r="E5" s="541" t="s">
        <v>107</v>
      </c>
      <c r="F5" s="541" t="s">
        <v>108</v>
      </c>
      <c r="G5" s="541" t="s">
        <v>109</v>
      </c>
      <c r="H5" s="541"/>
      <c r="I5" s="541" t="s">
        <v>145</v>
      </c>
      <c r="J5" s="541" t="s">
        <v>146</v>
      </c>
      <c r="K5" s="541" t="s">
        <v>212</v>
      </c>
      <c r="L5" s="541" t="s">
        <v>213</v>
      </c>
      <c r="M5" s="541" t="s">
        <v>238</v>
      </c>
      <c r="N5" s="541" t="s">
        <v>456</v>
      </c>
      <c r="O5" s="541" t="s">
        <v>457</v>
      </c>
      <c r="P5" s="541" t="s">
        <v>458</v>
      </c>
      <c r="Q5" s="541" t="s">
        <v>459</v>
      </c>
    </row>
    <row r="6" spans="3:17" ht="18.75" customHeight="1" thickBot="1">
      <c r="C6" s="273"/>
      <c r="D6" s="273"/>
      <c r="E6" s="572" t="s">
        <v>681</v>
      </c>
      <c r="F6" s="569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</row>
    <row r="7" spans="3:17" ht="18.75" customHeight="1">
      <c r="C7" s="273"/>
      <c r="D7" s="273"/>
      <c r="E7" s="296"/>
      <c r="F7" s="573" t="s">
        <v>771</v>
      </c>
      <c r="G7" s="574"/>
      <c r="H7" s="297"/>
      <c r="I7" s="573" t="s">
        <v>772</v>
      </c>
      <c r="J7" s="575"/>
      <c r="K7" s="575"/>
      <c r="L7" s="575"/>
      <c r="M7" s="575"/>
      <c r="N7" s="575"/>
      <c r="O7" s="575"/>
      <c r="P7" s="575"/>
      <c r="Q7" s="575"/>
    </row>
    <row r="8" spans="3:17" ht="18.75" customHeight="1" thickBot="1">
      <c r="C8" s="422"/>
      <c r="D8" s="422"/>
      <c r="E8" s="298"/>
      <c r="F8" s="299"/>
      <c r="G8" s="299"/>
      <c r="H8" s="300"/>
      <c r="I8" s="298"/>
      <c r="J8" s="931" t="s">
        <v>738</v>
      </c>
      <c r="K8" s="576" t="s">
        <v>773</v>
      </c>
      <c r="L8" s="576"/>
      <c r="M8" s="576"/>
      <c r="N8" s="576"/>
      <c r="O8" s="576"/>
      <c r="P8" s="576"/>
      <c r="Q8" s="576"/>
    </row>
    <row r="9" spans="3:17" ht="69" customHeight="1" thickTop="1" thickBot="1">
      <c r="C9" s="532"/>
      <c r="D9" s="532"/>
      <c r="E9" s="567"/>
      <c r="F9" s="567"/>
      <c r="G9" s="568" t="s">
        <v>774</v>
      </c>
      <c r="H9" s="557"/>
      <c r="I9" s="567"/>
      <c r="J9" s="919"/>
      <c r="K9" s="567"/>
      <c r="L9" s="569" t="s">
        <v>775</v>
      </c>
      <c r="M9" s="569" t="s">
        <v>776</v>
      </c>
      <c r="N9" s="569" t="s">
        <v>777</v>
      </c>
      <c r="O9" s="569" t="s">
        <v>778</v>
      </c>
      <c r="P9" s="569" t="s">
        <v>779</v>
      </c>
      <c r="Q9" s="569" t="s">
        <v>780</v>
      </c>
    </row>
    <row r="10" spans="3:17">
      <c r="C10" s="115" t="s">
        <v>680</v>
      </c>
      <c r="D10" s="116" t="s">
        <v>750</v>
      </c>
      <c r="E10" s="110">
        <v>8392601.4609999992</v>
      </c>
      <c r="F10" s="110">
        <v>7386499.4199999999</v>
      </c>
      <c r="G10" s="110">
        <v>54642.999000000003</v>
      </c>
      <c r="H10" s="110"/>
      <c r="I10" s="110">
        <v>1006102.041</v>
      </c>
      <c r="J10" s="110">
        <v>405228.49</v>
      </c>
      <c r="K10" s="110">
        <v>600873.55099999998</v>
      </c>
      <c r="L10" s="110">
        <v>48279.824999999997</v>
      </c>
      <c r="M10" s="110">
        <v>46245.256999999998</v>
      </c>
      <c r="N10" s="110">
        <v>32866.618999999999</v>
      </c>
      <c r="O10" s="110">
        <v>217861.54</v>
      </c>
      <c r="P10" s="110">
        <v>96999.804999999993</v>
      </c>
      <c r="Q10" s="110">
        <v>158620.505</v>
      </c>
    </row>
    <row r="11" spans="3:17">
      <c r="C11" s="90" t="s">
        <v>682</v>
      </c>
      <c r="D11" s="91" t="s">
        <v>1015</v>
      </c>
      <c r="E11" s="29">
        <v>5074900.5779999997</v>
      </c>
      <c r="F11" s="29">
        <v>4123239.9950000001</v>
      </c>
      <c r="G11" s="29">
        <v>51854.527000000002</v>
      </c>
      <c r="H11" s="29"/>
      <c r="I11" s="29">
        <v>951660.58200000005</v>
      </c>
      <c r="J11" s="29">
        <v>400181.34700000001</v>
      </c>
      <c r="K11" s="29">
        <v>551479.23499999999</v>
      </c>
      <c r="L11" s="29">
        <v>46723.391000000003</v>
      </c>
      <c r="M11" s="29">
        <v>40464.086000000003</v>
      </c>
      <c r="N11" s="29">
        <v>27599.280999999999</v>
      </c>
      <c r="O11" s="29">
        <v>188591.291</v>
      </c>
      <c r="P11" s="29">
        <v>91997.731</v>
      </c>
      <c r="Q11" s="29">
        <v>156103.45699999999</v>
      </c>
    </row>
    <row r="12" spans="3:17">
      <c r="C12" s="90" t="s">
        <v>683</v>
      </c>
      <c r="D12" s="91" t="s">
        <v>1016</v>
      </c>
      <c r="E12" s="29">
        <v>4324834.8289999999</v>
      </c>
      <c r="F12" s="29">
        <v>3428971.5</v>
      </c>
      <c r="G12" s="29">
        <v>44179.74</v>
      </c>
      <c r="H12" s="29"/>
      <c r="I12" s="29">
        <v>895863.32900000003</v>
      </c>
      <c r="J12" s="29">
        <v>379521.24400000001</v>
      </c>
      <c r="K12" s="29">
        <v>516342.08500000002</v>
      </c>
      <c r="L12" s="29">
        <v>45100.868999999999</v>
      </c>
      <c r="M12" s="29">
        <v>23130.3</v>
      </c>
      <c r="N12" s="29">
        <v>23852.264999999999</v>
      </c>
      <c r="O12" s="29">
        <v>176666.44099999999</v>
      </c>
      <c r="P12" s="29">
        <v>91668.741999999998</v>
      </c>
      <c r="Q12" s="29">
        <v>155923.46599999999</v>
      </c>
    </row>
    <row r="13" spans="3:17" ht="22.5">
      <c r="C13" s="90" t="s">
        <v>684</v>
      </c>
      <c r="D13" s="91" t="s">
        <v>1017</v>
      </c>
      <c r="E13" s="29">
        <v>99474.728000000003</v>
      </c>
      <c r="F13" s="29">
        <v>71584.245999999999</v>
      </c>
      <c r="G13" s="93"/>
      <c r="H13" s="29"/>
      <c r="I13" s="29">
        <v>27890.482</v>
      </c>
      <c r="J13" s="29">
        <v>2568.2869999999998</v>
      </c>
      <c r="K13" s="29">
        <v>25322.195</v>
      </c>
      <c r="L13" s="93"/>
      <c r="M13" s="93"/>
      <c r="N13" s="93"/>
      <c r="O13" s="93"/>
      <c r="P13" s="93"/>
      <c r="Q13" s="93"/>
    </row>
    <row r="14" spans="3:17" ht="22.5">
      <c r="C14" s="90" t="s">
        <v>685</v>
      </c>
      <c r="D14" s="91" t="s">
        <v>1018</v>
      </c>
      <c r="E14" s="29">
        <v>155345.17600000001</v>
      </c>
      <c r="F14" s="29">
        <v>101752.01300000001</v>
      </c>
      <c r="G14" s="93"/>
      <c r="H14" s="29"/>
      <c r="I14" s="29">
        <v>53593.163999999997</v>
      </c>
      <c r="J14" s="29">
        <v>0</v>
      </c>
      <c r="K14" s="29">
        <v>53593.163999999997</v>
      </c>
      <c r="L14" s="93"/>
      <c r="M14" s="93"/>
      <c r="N14" s="93"/>
      <c r="O14" s="93"/>
      <c r="P14" s="93"/>
      <c r="Q14" s="93"/>
    </row>
    <row r="15" spans="3:17" ht="24" customHeight="1">
      <c r="C15" s="90" t="s">
        <v>686</v>
      </c>
      <c r="D15" s="91" t="s">
        <v>1019</v>
      </c>
      <c r="E15" s="29">
        <v>3784437.23</v>
      </c>
      <c r="F15" s="29">
        <v>3061546.9909999999</v>
      </c>
      <c r="G15" s="93"/>
      <c r="H15" s="29"/>
      <c r="I15" s="29">
        <v>722890.23899999994</v>
      </c>
      <c r="J15" s="29">
        <v>316767.39899999998</v>
      </c>
      <c r="K15" s="29">
        <v>406122.84</v>
      </c>
      <c r="L15" s="93"/>
      <c r="M15" s="93"/>
      <c r="N15" s="93"/>
      <c r="O15" s="93"/>
      <c r="P15" s="93"/>
      <c r="Q15" s="93"/>
    </row>
    <row r="16" spans="3:17">
      <c r="C16" s="90" t="s">
        <v>687</v>
      </c>
      <c r="D16" s="91" t="s">
        <v>781</v>
      </c>
      <c r="E16" s="29">
        <v>-275412.37</v>
      </c>
      <c r="F16" s="29">
        <v>-10175.838</v>
      </c>
      <c r="G16" s="29">
        <v>-2621.7849999999999</v>
      </c>
      <c r="H16" s="29"/>
      <c r="I16" s="29">
        <v>-265236.53200000001</v>
      </c>
      <c r="J16" s="29">
        <v>-56416.24</v>
      </c>
      <c r="K16" s="29">
        <v>-208820.29199999999</v>
      </c>
      <c r="L16" s="29">
        <v>-7140</v>
      </c>
      <c r="M16" s="29">
        <v>-7896.643</v>
      </c>
      <c r="N16" s="29">
        <v>-9374.0750000000007</v>
      </c>
      <c r="O16" s="29">
        <v>-81702.372000000003</v>
      </c>
      <c r="P16" s="29">
        <v>-37258.351999999999</v>
      </c>
      <c r="Q16" s="29">
        <v>-65448.851000000002</v>
      </c>
    </row>
    <row r="17" spans="3:17">
      <c r="C17" s="90" t="s">
        <v>688</v>
      </c>
      <c r="D17" s="91" t="s">
        <v>782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3:17">
      <c r="C18" s="90" t="s">
        <v>689</v>
      </c>
      <c r="D18" s="91" t="s">
        <v>1020</v>
      </c>
      <c r="E18" s="29">
        <v>3961889.0049999999</v>
      </c>
      <c r="F18" s="29">
        <v>3300935.6260000002</v>
      </c>
      <c r="G18" s="29">
        <v>41117.396000000001</v>
      </c>
      <c r="H18" s="29"/>
      <c r="I18" s="29">
        <v>660953.38</v>
      </c>
      <c r="J18" s="29">
        <v>331239.46899999998</v>
      </c>
      <c r="K18" s="29">
        <v>329713.91100000002</v>
      </c>
      <c r="L18" s="29">
        <v>38658.286</v>
      </c>
      <c r="M18" s="29">
        <v>23560.928</v>
      </c>
      <c r="N18" s="29">
        <v>17318.68</v>
      </c>
      <c r="O18" s="29">
        <v>104782.031</v>
      </c>
      <c r="P18" s="29">
        <v>54739.379000000001</v>
      </c>
      <c r="Q18" s="29">
        <v>90654.604999999996</v>
      </c>
    </row>
    <row r="19" spans="3:17">
      <c r="C19" s="90" t="s">
        <v>691</v>
      </c>
      <c r="D19" s="91" t="s">
        <v>1021</v>
      </c>
      <c r="E19" s="29">
        <v>3884878.7310000001</v>
      </c>
      <c r="F19" s="29">
        <v>3270684.43</v>
      </c>
      <c r="G19" s="29">
        <v>40414.025000000001</v>
      </c>
      <c r="H19" s="29"/>
      <c r="I19" s="29">
        <v>614194.30000000005</v>
      </c>
      <c r="J19" s="29">
        <v>299647.03999999998</v>
      </c>
      <c r="K19" s="29">
        <v>314547.261</v>
      </c>
      <c r="L19" s="29">
        <v>38472.754999999997</v>
      </c>
      <c r="M19" s="29">
        <v>18092.649000000001</v>
      </c>
      <c r="N19" s="29">
        <v>17231.456999999999</v>
      </c>
      <c r="O19" s="29">
        <v>95385.214999999997</v>
      </c>
      <c r="P19" s="29">
        <v>54710.580999999998</v>
      </c>
      <c r="Q19" s="29">
        <v>90654.604999999996</v>
      </c>
    </row>
    <row r="20" spans="3:17">
      <c r="C20" s="90" t="s">
        <v>692</v>
      </c>
      <c r="D20" s="91" t="s">
        <v>1022</v>
      </c>
      <c r="E20" s="29">
        <v>5301611.6109999996</v>
      </c>
      <c r="F20" s="29">
        <v>4234306.6220000004</v>
      </c>
      <c r="G20" s="29">
        <v>36487.124000000003</v>
      </c>
      <c r="H20" s="29"/>
      <c r="I20" s="29">
        <v>1067304.987</v>
      </c>
      <c r="J20" s="29">
        <v>437839.13099999999</v>
      </c>
      <c r="K20" s="29">
        <v>629465.85600000003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</row>
    <row r="21" spans="3:17">
      <c r="C21" s="90" t="s">
        <v>693</v>
      </c>
      <c r="D21" s="91" t="s">
        <v>1021</v>
      </c>
      <c r="E21" s="29">
        <v>4475450.5279999999</v>
      </c>
      <c r="F21" s="29">
        <v>3712984.1830000002</v>
      </c>
      <c r="G21" s="29">
        <v>31902.963</v>
      </c>
      <c r="H21" s="29"/>
      <c r="I21" s="29">
        <v>762466.34499999997</v>
      </c>
      <c r="J21" s="29">
        <v>274453.81199999998</v>
      </c>
      <c r="K21" s="29">
        <v>488012.53200000001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</row>
    <row r="22" spans="3:17">
      <c r="C22" s="90" t="s">
        <v>694</v>
      </c>
      <c r="D22" s="91" t="s">
        <v>783</v>
      </c>
      <c r="E22" s="29">
        <v>145224.80100000001</v>
      </c>
      <c r="F22" s="29">
        <v>136555.17600000001</v>
      </c>
      <c r="G22" s="29">
        <v>534.48400000000004</v>
      </c>
      <c r="H22" s="29"/>
      <c r="I22" s="29">
        <v>8669.625</v>
      </c>
      <c r="J22" s="29">
        <v>5231.3760000000002</v>
      </c>
      <c r="K22" s="29">
        <v>3438.2489999999998</v>
      </c>
      <c r="L22" s="29">
        <v>432.15600000000001</v>
      </c>
      <c r="M22" s="29">
        <v>2841.308</v>
      </c>
      <c r="N22" s="29">
        <v>154.19900000000001</v>
      </c>
      <c r="O22" s="29">
        <v>10.585000000000001</v>
      </c>
      <c r="P22" s="29">
        <v>0</v>
      </c>
      <c r="Q22" s="29">
        <v>0</v>
      </c>
    </row>
    <row r="23" spans="3:17" ht="15.75" thickBot="1">
      <c r="C23" s="286" t="s">
        <v>695</v>
      </c>
      <c r="D23" s="570" t="s">
        <v>667</v>
      </c>
      <c r="E23" s="571">
        <v>-347556.60399999999</v>
      </c>
      <c r="F23" s="571">
        <v>0</v>
      </c>
      <c r="G23" s="571">
        <v>0</v>
      </c>
      <c r="H23" s="571"/>
      <c r="I23" s="571">
        <v>-347556.60399999999</v>
      </c>
      <c r="J23" s="571">
        <v>0</v>
      </c>
      <c r="K23" s="571">
        <v>-347556.60399999999</v>
      </c>
      <c r="L23" s="571">
        <v>0</v>
      </c>
      <c r="M23" s="571">
        <v>0</v>
      </c>
      <c r="N23" s="571">
        <v>0</v>
      </c>
      <c r="O23" s="571">
        <v>-19051.491999999998</v>
      </c>
      <c r="P23" s="571">
        <v>-48162.226000000002</v>
      </c>
      <c r="Q23" s="571">
        <v>-280342.886</v>
      </c>
    </row>
  </sheetData>
  <sheetProtection algorithmName="SHA-512" hashValue="qNRaEx4LvhzNl7guxVyEY10pYwOZ6LYPiXkyPaToWkiNWgYvV4p052C5UTwUu92ciTxU5YZ/ABmb9u+pv36KqA==" saltValue="tUJQEIzGlHiTmA19OYWikQ==" spinCount="100000" sheet="1" objects="1" scenarios="1" selectLockedCells="1" selectUnlockedCells="1"/>
  <mergeCells count="2">
    <mergeCell ref="J8:J9"/>
    <mergeCell ref="C4:D4"/>
  </mergeCells>
  <pageMargins left="0.70866141732283472" right="0.70866141732283472" top="0.74803149606299213" bottom="0.74803149606299213" header="0.31496062992125978" footer="0.31496062992125978"/>
  <pageSetup paperSize="9" scale="75" orientation="landscape"/>
  <headerFooter>
    <oddHeader>&amp;CPL
Załącznik XV</oddHeader>
    <oddFooter>&amp;C&amp;P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F15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.42578125" style="21" customWidth="1"/>
    <col min="2" max="2" width="9.140625" style="21" customWidth="1"/>
    <col min="3" max="3" width="4" style="21" customWidth="1"/>
    <col min="4" max="4" width="33.140625" style="21" customWidth="1"/>
    <col min="5" max="6" width="32.140625" style="21" bestFit="1" customWidth="1"/>
    <col min="7" max="7" width="9.140625" style="21" customWidth="1"/>
    <col min="8" max="16384" width="9.140625" style="21"/>
  </cols>
  <sheetData>
    <row r="3" spans="3:6" ht="21" customHeight="1">
      <c r="C3" s="62" t="s">
        <v>70</v>
      </c>
    </row>
    <row r="4" spans="3:6" ht="17.45" customHeight="1" thickBot="1">
      <c r="C4" s="833" t="s">
        <v>1006</v>
      </c>
      <c r="D4" s="863"/>
      <c r="E4" s="112"/>
      <c r="F4" s="112"/>
    </row>
    <row r="5" spans="3:6" ht="17.45" customHeight="1">
      <c r="C5" s="85"/>
      <c r="D5" s="112"/>
      <c r="E5" s="554" t="s">
        <v>107</v>
      </c>
      <c r="F5" s="554" t="s">
        <v>108</v>
      </c>
    </row>
    <row r="6" spans="3:6" ht="18" customHeight="1">
      <c r="C6" s="85"/>
      <c r="D6" s="113"/>
      <c r="E6" s="905" t="s">
        <v>784</v>
      </c>
      <c r="F6" s="933"/>
    </row>
    <row r="7" spans="3:6" ht="25.9" customHeight="1" thickBot="1">
      <c r="C7" s="550"/>
      <c r="D7" s="577"/>
      <c r="E7" s="538" t="s">
        <v>785</v>
      </c>
      <c r="F7" s="538" t="s">
        <v>786</v>
      </c>
    </row>
    <row r="8" spans="3:6">
      <c r="C8" s="108" t="s">
        <v>680</v>
      </c>
      <c r="D8" s="109" t="s">
        <v>787</v>
      </c>
      <c r="E8" s="110">
        <v>0</v>
      </c>
      <c r="F8" s="110">
        <v>0</v>
      </c>
    </row>
    <row r="9" spans="3:6" ht="24" customHeight="1">
      <c r="C9" s="88" t="s">
        <v>682</v>
      </c>
      <c r="D9" s="89" t="s">
        <v>788</v>
      </c>
      <c r="E9" s="29">
        <v>100</v>
      </c>
      <c r="F9" s="29">
        <v>0</v>
      </c>
    </row>
    <row r="10" spans="3:6">
      <c r="C10" s="90" t="s">
        <v>683</v>
      </c>
      <c r="D10" s="114" t="s">
        <v>1023</v>
      </c>
      <c r="E10" s="29">
        <v>0</v>
      </c>
      <c r="F10" s="29">
        <v>0</v>
      </c>
    </row>
    <row r="11" spans="3:6">
      <c r="C11" s="90" t="s">
        <v>684</v>
      </c>
      <c r="D11" s="114" t="s">
        <v>1024</v>
      </c>
      <c r="E11" s="29">
        <v>0</v>
      </c>
      <c r="F11" s="29">
        <v>0</v>
      </c>
    </row>
    <row r="12" spans="3:6">
      <c r="C12" s="90" t="s">
        <v>685</v>
      </c>
      <c r="D12" s="114" t="s">
        <v>1025</v>
      </c>
      <c r="E12" s="29">
        <v>100</v>
      </c>
      <c r="F12" s="29">
        <v>0</v>
      </c>
    </row>
    <row r="13" spans="3:6">
      <c r="C13" s="90" t="s">
        <v>686</v>
      </c>
      <c r="D13" s="114" t="s">
        <v>1026</v>
      </c>
      <c r="E13" s="29">
        <v>0</v>
      </c>
      <c r="F13" s="29">
        <v>0</v>
      </c>
    </row>
    <row r="14" spans="3:6">
      <c r="C14" s="90" t="s">
        <v>687</v>
      </c>
      <c r="D14" s="114" t="s">
        <v>1027</v>
      </c>
      <c r="E14" s="29">
        <v>0</v>
      </c>
      <c r="F14" s="29">
        <v>0</v>
      </c>
    </row>
    <row r="15" spans="3:6" ht="16.149999999999999" customHeight="1" thickBot="1">
      <c r="C15" s="275" t="s">
        <v>688</v>
      </c>
      <c r="D15" s="301" t="s">
        <v>144</v>
      </c>
      <c r="E15" s="277">
        <v>100</v>
      </c>
      <c r="F15" s="277">
        <v>0</v>
      </c>
    </row>
  </sheetData>
  <sheetProtection algorithmName="SHA-512" hashValue="8a1AoDBcESl/dBcnE4CyaG+89CR0gqbL+GdOr1GSFtMBcPd2ZGSfDzYJGEcxu5s4a+/lfrBnkK2/WI9x/KbB5A==" saltValue="05iXJQPFvfwmH8NEnNaO+Q==" spinCount="100000" sheet="1" objects="1" scenarios="1" selectLockedCells="1" selectUnlockedCells="1"/>
  <mergeCells count="2">
    <mergeCell ref="C4:D4"/>
    <mergeCell ref="E6:F6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XV</oddHeader>
    <oddFooter>&amp;C&amp;P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T16"/>
  <sheetViews>
    <sheetView showGridLines="0" zoomScaleNormal="100" zoomScalePageLayoutView="90" workbookViewId="0">
      <selection activeCell="C33" sqref="C33"/>
    </sheetView>
  </sheetViews>
  <sheetFormatPr defaultColWidth="9.140625" defaultRowHeight="15"/>
  <cols>
    <col min="1" max="1" width="1.85546875" style="21" customWidth="1"/>
    <col min="2" max="2" width="5.28515625" style="21" customWidth="1"/>
    <col min="3" max="3" width="3.5703125" style="21" customWidth="1"/>
    <col min="4" max="4" width="28.28515625" style="21" customWidth="1"/>
    <col min="5" max="6" width="11.7109375" style="21" customWidth="1"/>
    <col min="7" max="7" width="0.5703125" style="21" customWidth="1"/>
    <col min="8" max="11" width="11.7109375" style="21" customWidth="1"/>
    <col min="12" max="12" width="0.7109375" style="21" customWidth="1"/>
    <col min="13" max="14" width="11.7109375" style="21" customWidth="1"/>
    <col min="15" max="15" width="0.5703125" style="21" customWidth="1"/>
    <col min="16" max="17" width="11.7109375" style="21" customWidth="1"/>
    <col min="18" max="18" width="0.42578125" style="21" customWidth="1"/>
    <col min="19" max="20" width="11.7109375" style="21" customWidth="1"/>
    <col min="21" max="21" width="9.140625" style="21" customWidth="1"/>
    <col min="22" max="16384" width="9.140625" style="21"/>
  </cols>
  <sheetData>
    <row r="3" spans="3:20" ht="21" customHeight="1">
      <c r="C3" s="62" t="s">
        <v>72</v>
      </c>
    </row>
    <row r="4" spans="3:20" ht="17.45" customHeight="1" thickBot="1">
      <c r="C4" s="932" t="s">
        <v>1006</v>
      </c>
      <c r="D4" s="890"/>
      <c r="E4" s="285"/>
      <c r="F4" s="934"/>
      <c r="G4" s="890"/>
      <c r="H4" s="890"/>
      <c r="I4" s="934"/>
      <c r="J4" s="890"/>
      <c r="K4" s="934"/>
      <c r="L4" s="890"/>
      <c r="M4" s="890"/>
      <c r="N4" s="285"/>
      <c r="O4" s="285"/>
      <c r="P4" s="285"/>
      <c r="Q4" s="934"/>
      <c r="R4" s="890"/>
      <c r="S4" s="890"/>
      <c r="T4" s="285"/>
    </row>
    <row r="5" spans="3:20" ht="16.149999999999999" customHeight="1">
      <c r="C5" s="291"/>
      <c r="D5" s="291"/>
      <c r="E5" s="541" t="s">
        <v>107</v>
      </c>
      <c r="F5" s="541" t="s">
        <v>108</v>
      </c>
      <c r="G5" s="541"/>
      <c r="H5" s="541" t="s">
        <v>109</v>
      </c>
      <c r="I5" s="541" t="s">
        <v>145</v>
      </c>
      <c r="J5" s="541" t="s">
        <v>146</v>
      </c>
      <c r="K5" s="541" t="s">
        <v>212</v>
      </c>
      <c r="L5" s="541"/>
      <c r="M5" s="541" t="s">
        <v>213</v>
      </c>
      <c r="N5" s="541" t="s">
        <v>238</v>
      </c>
      <c r="O5" s="541"/>
      <c r="P5" s="541" t="s">
        <v>456</v>
      </c>
      <c r="Q5" s="541" t="s">
        <v>457</v>
      </c>
      <c r="R5" s="541"/>
      <c r="S5" s="541" t="s">
        <v>458</v>
      </c>
      <c r="T5" s="541" t="s">
        <v>459</v>
      </c>
    </row>
    <row r="6" spans="3:20" ht="16.899999999999999" customHeight="1" thickBot="1">
      <c r="C6" s="302"/>
      <c r="D6" s="302"/>
      <c r="E6" s="936" t="s">
        <v>790</v>
      </c>
      <c r="F6" s="937"/>
      <c r="G6" s="292"/>
      <c r="H6" s="939" t="s">
        <v>791</v>
      </c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</row>
    <row r="7" spans="3:20" ht="25.5" customHeight="1" thickBot="1">
      <c r="C7" s="302"/>
      <c r="D7" s="293"/>
      <c r="E7" s="938"/>
      <c r="F7" s="938"/>
      <c r="G7" s="292"/>
      <c r="H7" s="941"/>
      <c r="I7" s="941"/>
      <c r="J7" s="935" t="s">
        <v>792</v>
      </c>
      <c r="K7" s="893"/>
      <c r="L7" s="292"/>
      <c r="M7" s="935" t="s">
        <v>793</v>
      </c>
      <c r="N7" s="893"/>
      <c r="O7" s="292"/>
      <c r="P7" s="935" t="s">
        <v>794</v>
      </c>
      <c r="Q7" s="893"/>
      <c r="R7" s="292"/>
      <c r="S7" s="935" t="s">
        <v>795</v>
      </c>
      <c r="T7" s="893"/>
    </row>
    <row r="8" spans="3:20" ht="51.75" customHeight="1" thickTop="1" thickBot="1">
      <c r="C8" s="578"/>
      <c r="D8" s="530"/>
      <c r="E8" s="557" t="s">
        <v>750</v>
      </c>
      <c r="F8" s="557" t="s">
        <v>786</v>
      </c>
      <c r="G8" s="557"/>
      <c r="H8" s="919"/>
      <c r="I8" s="919"/>
      <c r="J8" s="557" t="s">
        <v>785</v>
      </c>
      <c r="K8" s="557" t="s">
        <v>786</v>
      </c>
      <c r="L8" s="557"/>
      <c r="M8" s="557" t="s">
        <v>785</v>
      </c>
      <c r="N8" s="557" t="s">
        <v>786</v>
      </c>
      <c r="O8" s="557"/>
      <c r="P8" s="557" t="s">
        <v>785</v>
      </c>
      <c r="Q8" s="557" t="s">
        <v>786</v>
      </c>
      <c r="R8" s="557"/>
      <c r="S8" s="557" t="s">
        <v>785</v>
      </c>
      <c r="T8" s="557" t="s">
        <v>786</v>
      </c>
    </row>
    <row r="9" spans="3:20" ht="34.15" customHeight="1">
      <c r="C9" s="115" t="s">
        <v>680</v>
      </c>
      <c r="D9" s="116" t="s">
        <v>796</v>
      </c>
      <c r="E9" s="110">
        <v>0</v>
      </c>
      <c r="F9" s="110">
        <v>0</v>
      </c>
      <c r="G9" s="110"/>
      <c r="H9" s="110">
        <v>0</v>
      </c>
      <c r="I9" s="110">
        <v>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</row>
    <row r="10" spans="3:20" ht="33.75">
      <c r="C10" s="90" t="s">
        <v>682</v>
      </c>
      <c r="D10" s="91" t="s">
        <v>797</v>
      </c>
      <c r="E10" s="29">
        <v>100</v>
      </c>
      <c r="F10" s="29">
        <v>-100</v>
      </c>
      <c r="G10" s="29"/>
      <c r="H10" s="29">
        <v>100</v>
      </c>
      <c r="I10" s="29">
        <v>0</v>
      </c>
      <c r="J10" s="29">
        <v>100</v>
      </c>
      <c r="K10" s="29">
        <v>0</v>
      </c>
      <c r="L10" s="29"/>
      <c r="M10" s="29">
        <v>0</v>
      </c>
      <c r="N10" s="29">
        <v>0</v>
      </c>
      <c r="O10" s="29"/>
      <c r="P10" s="29">
        <v>0</v>
      </c>
      <c r="Q10" s="29">
        <v>0</v>
      </c>
      <c r="R10" s="29"/>
      <c r="S10" s="29">
        <v>100</v>
      </c>
      <c r="T10" s="29">
        <v>0</v>
      </c>
    </row>
    <row r="11" spans="3:20">
      <c r="C11" s="90" t="s">
        <v>683</v>
      </c>
      <c r="D11" s="91" t="s">
        <v>1023</v>
      </c>
      <c r="E11" s="29">
        <v>0</v>
      </c>
      <c r="F11" s="29">
        <v>0</v>
      </c>
      <c r="G11" s="29"/>
      <c r="H11" s="29">
        <v>0</v>
      </c>
      <c r="I11" s="29">
        <v>0</v>
      </c>
      <c r="J11" s="29">
        <v>0</v>
      </c>
      <c r="K11" s="29">
        <v>0</v>
      </c>
      <c r="L11" s="29"/>
      <c r="M11" s="29">
        <v>0</v>
      </c>
      <c r="N11" s="29">
        <v>0</v>
      </c>
      <c r="O11" s="29"/>
      <c r="P11" s="29">
        <v>0</v>
      </c>
      <c r="Q11" s="29">
        <v>0</v>
      </c>
      <c r="R11" s="29"/>
      <c r="S11" s="29">
        <v>0</v>
      </c>
      <c r="T11" s="29">
        <v>0</v>
      </c>
    </row>
    <row r="12" spans="3:20">
      <c r="C12" s="90" t="s">
        <v>684</v>
      </c>
      <c r="D12" s="91" t="s">
        <v>1024</v>
      </c>
      <c r="E12" s="29">
        <v>0</v>
      </c>
      <c r="F12" s="29">
        <v>0</v>
      </c>
      <c r="G12" s="29"/>
      <c r="H12" s="29">
        <v>0</v>
      </c>
      <c r="I12" s="29">
        <v>0</v>
      </c>
      <c r="J12" s="29">
        <v>0</v>
      </c>
      <c r="K12" s="29">
        <v>0</v>
      </c>
      <c r="L12" s="29"/>
      <c r="M12" s="29">
        <v>0</v>
      </c>
      <c r="N12" s="29">
        <v>0</v>
      </c>
      <c r="O12" s="29"/>
      <c r="P12" s="29">
        <v>0</v>
      </c>
      <c r="Q12" s="29">
        <v>0</v>
      </c>
      <c r="R12" s="29"/>
      <c r="S12" s="29">
        <v>0</v>
      </c>
      <c r="T12" s="29">
        <v>0</v>
      </c>
    </row>
    <row r="13" spans="3:20">
      <c r="C13" s="90" t="s">
        <v>685</v>
      </c>
      <c r="D13" s="91" t="s">
        <v>1025</v>
      </c>
      <c r="E13" s="29">
        <v>100</v>
      </c>
      <c r="F13" s="29">
        <v>-100</v>
      </c>
      <c r="G13" s="29"/>
      <c r="H13" s="29">
        <v>100</v>
      </c>
      <c r="I13" s="29">
        <v>0</v>
      </c>
      <c r="J13" s="29">
        <v>100</v>
      </c>
      <c r="K13" s="29">
        <v>0</v>
      </c>
      <c r="L13" s="29"/>
      <c r="M13" s="29">
        <v>0</v>
      </c>
      <c r="N13" s="29">
        <v>0</v>
      </c>
      <c r="O13" s="29"/>
      <c r="P13" s="29">
        <v>0</v>
      </c>
      <c r="Q13" s="29">
        <v>0</v>
      </c>
      <c r="R13" s="29"/>
      <c r="S13" s="29">
        <v>100</v>
      </c>
      <c r="T13" s="29">
        <v>0</v>
      </c>
    </row>
    <row r="14" spans="3:20">
      <c r="C14" s="90" t="s">
        <v>686</v>
      </c>
      <c r="D14" s="91" t="s">
        <v>1026</v>
      </c>
      <c r="E14" s="29">
        <v>0</v>
      </c>
      <c r="F14" s="29">
        <v>0</v>
      </c>
      <c r="G14" s="29"/>
      <c r="H14" s="29">
        <v>0</v>
      </c>
      <c r="I14" s="29">
        <v>0</v>
      </c>
      <c r="J14" s="29">
        <v>0</v>
      </c>
      <c r="K14" s="29">
        <v>0</v>
      </c>
      <c r="L14" s="29"/>
      <c r="M14" s="29">
        <v>0</v>
      </c>
      <c r="N14" s="29">
        <v>0</v>
      </c>
      <c r="O14" s="29"/>
      <c r="P14" s="29">
        <v>0</v>
      </c>
      <c r="Q14" s="29">
        <v>0</v>
      </c>
      <c r="R14" s="29"/>
      <c r="S14" s="29">
        <v>0</v>
      </c>
      <c r="T14" s="29">
        <v>0</v>
      </c>
    </row>
    <row r="15" spans="3:20">
      <c r="C15" s="92" t="s">
        <v>687</v>
      </c>
      <c r="D15" s="46" t="s">
        <v>1027</v>
      </c>
      <c r="E15" s="44">
        <v>0</v>
      </c>
      <c r="F15" s="44">
        <v>0</v>
      </c>
      <c r="G15" s="44"/>
      <c r="H15" s="44">
        <v>0</v>
      </c>
      <c r="I15" s="44">
        <v>0</v>
      </c>
      <c r="J15" s="29">
        <v>0</v>
      </c>
      <c r="K15" s="29">
        <v>0</v>
      </c>
      <c r="L15" s="29"/>
      <c r="M15" s="29">
        <v>0</v>
      </c>
      <c r="N15" s="29">
        <v>0</v>
      </c>
      <c r="O15" s="29"/>
      <c r="P15" s="29">
        <v>0</v>
      </c>
      <c r="Q15" s="29">
        <v>0</v>
      </c>
      <c r="R15" s="29"/>
      <c r="S15" s="29">
        <v>0</v>
      </c>
      <c r="T15" s="29">
        <v>0</v>
      </c>
    </row>
    <row r="16" spans="3:20" ht="15.75" thickBot="1">
      <c r="C16" s="275" t="s">
        <v>688</v>
      </c>
      <c r="D16" s="276" t="s">
        <v>144</v>
      </c>
      <c r="E16" s="277">
        <v>100</v>
      </c>
      <c r="F16" s="277">
        <v>-100</v>
      </c>
      <c r="G16" s="277"/>
      <c r="H16" s="277">
        <v>100</v>
      </c>
      <c r="I16" s="277">
        <v>0</v>
      </c>
      <c r="J16" s="277">
        <v>100</v>
      </c>
      <c r="K16" s="277">
        <v>0</v>
      </c>
      <c r="L16" s="277"/>
      <c r="M16" s="277">
        <v>0</v>
      </c>
      <c r="N16" s="277">
        <v>0</v>
      </c>
      <c r="O16" s="277"/>
      <c r="P16" s="277">
        <v>0</v>
      </c>
      <c r="Q16" s="277">
        <v>0</v>
      </c>
      <c r="R16" s="277"/>
      <c r="S16" s="277">
        <v>100</v>
      </c>
      <c r="T16" s="277">
        <v>0</v>
      </c>
    </row>
  </sheetData>
  <sheetProtection algorithmName="SHA-512" hashValue="q63g6Rm9qwNmQ/SMuZXtkZ2eMlHOyPyrxBFGOoZ69ltrG+7FiufvdrWSDMMvDE9J90wM0y41UeeIqB8IIVFNgw==" saltValue="hanm0WKkGDwTxsVOANnSyw==" spinCount="100000" sheet="1" objects="1" scenarios="1" selectLockedCells="1" selectUnlockedCells="1"/>
  <mergeCells count="13">
    <mergeCell ref="C4:D4"/>
    <mergeCell ref="Q4:S4"/>
    <mergeCell ref="P7:Q7"/>
    <mergeCell ref="S7:T7"/>
    <mergeCell ref="F4:H4"/>
    <mergeCell ref="I4:J4"/>
    <mergeCell ref="K4:M4"/>
    <mergeCell ref="E6:F7"/>
    <mergeCell ref="J7:K7"/>
    <mergeCell ref="M7:N7"/>
    <mergeCell ref="H6:T6"/>
    <mergeCell ref="H7:H8"/>
    <mergeCell ref="I7:I8"/>
  </mergeCells>
  <pageMargins left="0.70866141732283472" right="0.70866141732283472" top="0.74803149606299213" bottom="0.74803149606299213" header="0.31496062992125978" footer="0.31496062992125978"/>
  <pageSetup paperSize="9" scale="59" orientation="landscape"/>
  <headerFooter>
    <oddHeader>&amp;CPL
Załącznik XV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H46"/>
  <sheetViews>
    <sheetView showGridLines="0" zoomScaleNormal="100" workbookViewId="0">
      <selection activeCell="E6" sqref="E6:F6"/>
    </sheetView>
  </sheetViews>
  <sheetFormatPr defaultColWidth="9.28515625" defaultRowHeight="15"/>
  <cols>
    <col min="1" max="1" width="3.28515625" style="23" customWidth="1"/>
    <col min="2" max="2" width="4.5703125" style="23" customWidth="1"/>
    <col min="3" max="3" width="5.42578125" style="23" customWidth="1"/>
    <col min="4" max="4" width="57.28515625" style="23" customWidth="1"/>
    <col min="5" max="7" width="14.85546875" style="23" customWidth="1"/>
    <col min="8" max="9" width="9.28515625" style="23" customWidth="1"/>
    <col min="10" max="16384" width="9.28515625" style="23"/>
  </cols>
  <sheetData>
    <row r="2" spans="2:7">
      <c r="B2" s="22"/>
      <c r="C2" s="22"/>
      <c r="D2" s="22"/>
      <c r="E2" s="22"/>
      <c r="F2" s="22"/>
      <c r="G2" s="22"/>
    </row>
    <row r="3" spans="2:7" ht="21" customHeight="1">
      <c r="B3" s="22"/>
      <c r="C3" s="24" t="s">
        <v>3</v>
      </c>
    </row>
    <row r="4" spans="2:7">
      <c r="B4" s="22"/>
      <c r="C4" s="833" t="s">
        <v>1006</v>
      </c>
      <c r="D4" s="834"/>
    </row>
    <row r="5" spans="2:7" ht="9.75" customHeight="1">
      <c r="B5" s="22"/>
      <c r="C5" s="25"/>
      <c r="D5" s="25"/>
      <c r="E5" s="835"/>
      <c r="F5" s="834"/>
      <c r="G5" s="26"/>
    </row>
    <row r="6" spans="2:7" ht="39.75" customHeight="1" thickBot="1">
      <c r="B6" s="22"/>
      <c r="C6" s="25"/>
      <c r="D6" s="25"/>
      <c r="E6" s="830" t="s">
        <v>105</v>
      </c>
      <c r="F6" s="831"/>
      <c r="G6" s="418" t="s">
        <v>106</v>
      </c>
    </row>
    <row r="7" spans="2:7" ht="16.899999999999999" customHeight="1" thickBot="1">
      <c r="B7" s="22"/>
      <c r="C7" s="25"/>
      <c r="D7" s="25"/>
      <c r="E7" s="649" t="s">
        <v>107</v>
      </c>
      <c r="F7" s="649" t="s">
        <v>108</v>
      </c>
      <c r="G7" s="649" t="s">
        <v>109</v>
      </c>
    </row>
    <row r="8" spans="2:7" ht="16.899999999999999" customHeight="1" thickBot="1">
      <c r="B8" s="22"/>
      <c r="C8" s="440"/>
      <c r="D8" s="440"/>
      <c r="E8" s="658" t="s">
        <v>1113</v>
      </c>
      <c r="F8" s="658" t="s">
        <v>1114</v>
      </c>
      <c r="G8" s="658" t="s">
        <v>1113</v>
      </c>
    </row>
    <row r="9" spans="2:7">
      <c r="B9" s="22"/>
      <c r="C9" s="108">
        <v>1</v>
      </c>
      <c r="D9" s="152" t="s">
        <v>110</v>
      </c>
      <c r="E9" s="103">
        <v>5715184.6129999999</v>
      </c>
      <c r="F9" s="103">
        <v>6012230.898</v>
      </c>
      <c r="G9" s="103">
        <v>457214.76899999997</v>
      </c>
    </row>
    <row r="10" spans="2:7">
      <c r="B10" s="22"/>
      <c r="C10" s="27">
        <v>2</v>
      </c>
      <c r="D10" s="28" t="s">
        <v>111</v>
      </c>
      <c r="E10" s="29">
        <v>5715184.6129999999</v>
      </c>
      <c r="F10" s="29">
        <v>6012230.898</v>
      </c>
      <c r="G10" s="29">
        <v>457214.76899999997</v>
      </c>
    </row>
    <row r="11" spans="2:7">
      <c r="B11" s="22"/>
      <c r="C11" s="27">
        <v>3</v>
      </c>
      <c r="D11" s="28" t="s">
        <v>112</v>
      </c>
      <c r="E11" s="29">
        <v>0</v>
      </c>
      <c r="F11" s="29">
        <v>0</v>
      </c>
      <c r="G11" s="29">
        <v>0</v>
      </c>
    </row>
    <row r="12" spans="2:7">
      <c r="B12" s="22"/>
      <c r="C12" s="27">
        <v>4</v>
      </c>
      <c r="D12" s="28" t="s">
        <v>113</v>
      </c>
      <c r="E12" s="29">
        <v>0</v>
      </c>
      <c r="F12" s="29">
        <v>0</v>
      </c>
      <c r="G12" s="29">
        <v>0</v>
      </c>
    </row>
    <row r="13" spans="2:7">
      <c r="B13" s="22"/>
      <c r="C13" s="27" t="s">
        <v>114</v>
      </c>
      <c r="D13" s="28" t="s">
        <v>115</v>
      </c>
      <c r="E13" s="29">
        <v>0</v>
      </c>
      <c r="F13" s="29">
        <v>0</v>
      </c>
      <c r="G13" s="29">
        <v>0</v>
      </c>
    </row>
    <row r="14" spans="2:7">
      <c r="B14" s="22"/>
      <c r="C14" s="27">
        <v>5</v>
      </c>
      <c r="D14" s="28" t="s">
        <v>116</v>
      </c>
      <c r="E14" s="29">
        <v>0</v>
      </c>
      <c r="F14" s="29">
        <v>0</v>
      </c>
      <c r="G14" s="29">
        <v>0</v>
      </c>
    </row>
    <row r="15" spans="2:7">
      <c r="B15" s="22"/>
      <c r="C15" s="30">
        <v>6</v>
      </c>
      <c r="D15" s="31" t="s">
        <v>117</v>
      </c>
      <c r="E15" s="32">
        <v>831.02099999999996</v>
      </c>
      <c r="F15" s="32">
        <v>3391.6860000000001</v>
      </c>
      <c r="G15" s="32">
        <v>66.481999999999999</v>
      </c>
    </row>
    <row r="16" spans="2:7">
      <c r="B16" s="22"/>
      <c r="C16" s="27">
        <v>7</v>
      </c>
      <c r="D16" s="28" t="s">
        <v>111</v>
      </c>
      <c r="E16" s="29">
        <v>0</v>
      </c>
      <c r="F16" s="29">
        <v>0</v>
      </c>
      <c r="G16" s="29">
        <v>0</v>
      </c>
    </row>
    <row r="17" spans="2:8">
      <c r="B17" s="22"/>
      <c r="C17" s="27">
        <v>8</v>
      </c>
      <c r="D17" s="28" t="s">
        <v>118</v>
      </c>
      <c r="E17" s="29">
        <v>0</v>
      </c>
      <c r="F17" s="29">
        <v>0</v>
      </c>
      <c r="G17" s="29">
        <v>0</v>
      </c>
    </row>
    <row r="18" spans="2:8">
      <c r="B18" s="22"/>
      <c r="C18" s="27" t="s">
        <v>119</v>
      </c>
      <c r="D18" s="28" t="s">
        <v>120</v>
      </c>
      <c r="E18" s="29">
        <v>0</v>
      </c>
      <c r="F18" s="29">
        <v>0</v>
      </c>
      <c r="G18" s="29">
        <v>0</v>
      </c>
      <c r="H18" s="22"/>
    </row>
    <row r="19" spans="2:8">
      <c r="B19" s="22"/>
      <c r="C19" s="27" t="s">
        <v>121</v>
      </c>
      <c r="D19" s="28" t="s">
        <v>122</v>
      </c>
      <c r="E19" s="29">
        <v>128.74799999999999</v>
      </c>
      <c r="F19" s="29">
        <v>60.655000000000001</v>
      </c>
      <c r="G19" s="29">
        <v>10.3</v>
      </c>
    </row>
    <row r="20" spans="2:8">
      <c r="B20" s="22"/>
      <c r="C20" s="27">
        <v>9</v>
      </c>
      <c r="D20" s="28" t="s">
        <v>123</v>
      </c>
      <c r="E20" s="29">
        <v>702.27300000000002</v>
      </c>
      <c r="F20" s="29">
        <v>3331.0309999999999</v>
      </c>
      <c r="G20" s="29">
        <v>56.182000000000002</v>
      </c>
    </row>
    <row r="21" spans="2:8">
      <c r="B21" s="22"/>
      <c r="C21" s="27">
        <v>10</v>
      </c>
      <c r="D21" s="28" t="s">
        <v>124</v>
      </c>
      <c r="E21" s="29">
        <v>0</v>
      </c>
      <c r="F21" s="29">
        <v>0</v>
      </c>
      <c r="G21" s="29">
        <v>0</v>
      </c>
    </row>
    <row r="22" spans="2:8">
      <c r="B22" s="22"/>
      <c r="C22" s="27">
        <v>11</v>
      </c>
      <c r="D22" s="28" t="s">
        <v>124</v>
      </c>
      <c r="E22" s="29">
        <v>0</v>
      </c>
      <c r="F22" s="29">
        <v>0</v>
      </c>
      <c r="G22" s="29">
        <v>0</v>
      </c>
    </row>
    <row r="23" spans="2:8">
      <c r="B23" s="22"/>
      <c r="C23" s="27">
        <v>12</v>
      </c>
      <c r="D23" s="28" t="s">
        <v>124</v>
      </c>
      <c r="E23" s="29">
        <v>0</v>
      </c>
      <c r="F23" s="29">
        <v>0</v>
      </c>
      <c r="G23" s="29">
        <v>0</v>
      </c>
    </row>
    <row r="24" spans="2:8">
      <c r="B24" s="22"/>
      <c r="C24" s="27">
        <v>13</v>
      </c>
      <c r="D24" s="28" t="s">
        <v>124</v>
      </c>
      <c r="E24" s="29">
        <v>0</v>
      </c>
      <c r="F24" s="29">
        <v>0</v>
      </c>
      <c r="G24" s="29">
        <v>0</v>
      </c>
    </row>
    <row r="25" spans="2:8">
      <c r="B25" s="22"/>
      <c r="C25" s="27">
        <v>14</v>
      </c>
      <c r="D25" s="28" t="s">
        <v>124</v>
      </c>
      <c r="E25" s="29">
        <v>0</v>
      </c>
      <c r="F25" s="29">
        <v>0</v>
      </c>
      <c r="G25" s="29">
        <v>0</v>
      </c>
    </row>
    <row r="26" spans="2:8">
      <c r="B26" s="22"/>
      <c r="C26" s="30">
        <v>15</v>
      </c>
      <c r="D26" s="31" t="s">
        <v>125</v>
      </c>
      <c r="E26" s="32">
        <v>0</v>
      </c>
      <c r="F26" s="32">
        <v>0</v>
      </c>
      <c r="G26" s="32">
        <v>0</v>
      </c>
    </row>
    <row r="27" spans="2:8">
      <c r="B27" s="22"/>
      <c r="C27" s="30">
        <v>16</v>
      </c>
      <c r="D27" s="31" t="s">
        <v>126</v>
      </c>
      <c r="E27" s="32">
        <v>0</v>
      </c>
      <c r="F27" s="32">
        <v>0</v>
      </c>
      <c r="G27" s="32">
        <v>0</v>
      </c>
    </row>
    <row r="28" spans="2:8">
      <c r="B28" s="22"/>
      <c r="C28" s="27">
        <v>17</v>
      </c>
      <c r="D28" s="28" t="s">
        <v>127</v>
      </c>
      <c r="E28" s="29">
        <v>0</v>
      </c>
      <c r="F28" s="29">
        <v>0</v>
      </c>
      <c r="G28" s="29">
        <v>0</v>
      </c>
    </row>
    <row r="29" spans="2:8">
      <c r="B29" s="22"/>
      <c r="C29" s="27">
        <v>18</v>
      </c>
      <c r="D29" s="28" t="s">
        <v>128</v>
      </c>
      <c r="E29" s="29">
        <v>0</v>
      </c>
      <c r="F29" s="29">
        <v>0</v>
      </c>
      <c r="G29" s="29">
        <v>0</v>
      </c>
    </row>
    <row r="30" spans="2:8">
      <c r="B30" s="22"/>
      <c r="C30" s="27">
        <v>19</v>
      </c>
      <c r="D30" s="28" t="s">
        <v>129</v>
      </c>
      <c r="E30" s="29">
        <v>0</v>
      </c>
      <c r="F30" s="29">
        <v>0</v>
      </c>
      <c r="G30" s="29">
        <v>0</v>
      </c>
    </row>
    <row r="31" spans="2:8">
      <c r="B31" s="22"/>
      <c r="C31" s="27" t="s">
        <v>130</v>
      </c>
      <c r="D31" s="28" t="s">
        <v>131</v>
      </c>
      <c r="E31" s="29">
        <v>0</v>
      </c>
      <c r="F31" s="29">
        <v>0</v>
      </c>
      <c r="G31" s="29">
        <v>0</v>
      </c>
    </row>
    <row r="32" spans="2:8">
      <c r="B32" s="22"/>
      <c r="C32" s="27">
        <v>20</v>
      </c>
      <c r="D32" s="33" t="s">
        <v>132</v>
      </c>
      <c r="E32" s="34">
        <v>47180.302000000003</v>
      </c>
      <c r="F32" s="34">
        <v>49901.194000000003</v>
      </c>
      <c r="G32" s="34">
        <v>3774.424</v>
      </c>
    </row>
    <row r="33" spans="2:7">
      <c r="B33" s="22"/>
      <c r="C33" s="27">
        <v>21</v>
      </c>
      <c r="D33" s="28" t="s">
        <v>111</v>
      </c>
      <c r="E33" s="29">
        <v>47180.302000000003</v>
      </c>
      <c r="F33" s="29">
        <v>49901.194000000003</v>
      </c>
      <c r="G33" s="29">
        <v>3774.424</v>
      </c>
    </row>
    <row r="34" spans="2:7">
      <c r="B34" s="22"/>
      <c r="C34" s="27">
        <v>22</v>
      </c>
      <c r="D34" s="28" t="s">
        <v>133</v>
      </c>
      <c r="E34" s="29">
        <v>0</v>
      </c>
      <c r="F34" s="29">
        <v>0</v>
      </c>
      <c r="G34" s="29">
        <v>0</v>
      </c>
    </row>
    <row r="35" spans="2:7">
      <c r="B35" s="22"/>
      <c r="C35" s="30" t="s">
        <v>134</v>
      </c>
      <c r="D35" s="31" t="s">
        <v>135</v>
      </c>
      <c r="E35" s="32">
        <v>0</v>
      </c>
      <c r="F35" s="32">
        <v>0</v>
      </c>
      <c r="G35" s="32">
        <v>0</v>
      </c>
    </row>
    <row r="36" spans="2:7">
      <c r="B36" s="22"/>
      <c r="C36" s="30">
        <v>23</v>
      </c>
      <c r="D36" s="31" t="s">
        <v>136</v>
      </c>
      <c r="E36" s="32">
        <v>832374.21600000001</v>
      </c>
      <c r="F36" s="32">
        <v>832374.21600000001</v>
      </c>
      <c r="G36" s="32">
        <v>66589.937000000005</v>
      </c>
    </row>
    <row r="37" spans="2:7">
      <c r="B37" s="22"/>
      <c r="C37" s="27" t="s">
        <v>137</v>
      </c>
      <c r="D37" s="28" t="s">
        <v>138</v>
      </c>
      <c r="E37" s="29">
        <v>832374.21600000001</v>
      </c>
      <c r="F37" s="29">
        <v>832374.21600000001</v>
      </c>
      <c r="G37" s="29">
        <v>66589.937000000005</v>
      </c>
    </row>
    <row r="38" spans="2:7">
      <c r="B38" s="22"/>
      <c r="C38" s="27" t="s">
        <v>139</v>
      </c>
      <c r="D38" s="28" t="s">
        <v>140</v>
      </c>
      <c r="E38" s="29">
        <v>0</v>
      </c>
      <c r="F38" s="29">
        <v>0</v>
      </c>
      <c r="G38" s="29">
        <v>0</v>
      </c>
    </row>
    <row r="39" spans="2:7">
      <c r="B39" s="22"/>
      <c r="C39" s="27" t="s">
        <v>141</v>
      </c>
      <c r="D39" s="28" t="s">
        <v>142</v>
      </c>
      <c r="E39" s="29">
        <v>0</v>
      </c>
      <c r="F39" s="29">
        <v>0</v>
      </c>
      <c r="G39" s="29">
        <v>0</v>
      </c>
    </row>
    <row r="40" spans="2:7" ht="22.5">
      <c r="B40" s="22"/>
      <c r="C40" s="27">
        <v>24</v>
      </c>
      <c r="D40" s="28" t="s">
        <v>143</v>
      </c>
      <c r="E40" s="29">
        <v>242520.27799999999</v>
      </c>
      <c r="F40" s="29">
        <v>190614.01500000001</v>
      </c>
      <c r="G40" s="29">
        <v>19401.621999999999</v>
      </c>
    </row>
    <row r="41" spans="2:7">
      <c r="B41" s="22"/>
      <c r="C41" s="27">
        <v>25</v>
      </c>
      <c r="D41" s="28" t="s">
        <v>124</v>
      </c>
      <c r="E41" s="29">
        <v>0</v>
      </c>
      <c r="F41" s="29">
        <v>0</v>
      </c>
      <c r="G41" s="29">
        <v>0</v>
      </c>
    </row>
    <row r="42" spans="2:7">
      <c r="B42" s="22"/>
      <c r="C42" s="27">
        <v>26</v>
      </c>
      <c r="D42" s="28" t="s">
        <v>124</v>
      </c>
      <c r="E42" s="29">
        <v>0</v>
      </c>
      <c r="F42" s="29">
        <v>0</v>
      </c>
      <c r="G42" s="29">
        <v>0</v>
      </c>
    </row>
    <row r="43" spans="2:7">
      <c r="B43" s="22"/>
      <c r="C43" s="27">
        <v>27</v>
      </c>
      <c r="D43" s="28" t="s">
        <v>124</v>
      </c>
      <c r="E43" s="29">
        <v>0</v>
      </c>
      <c r="F43" s="29">
        <v>0</v>
      </c>
      <c r="G43" s="29">
        <v>0</v>
      </c>
    </row>
    <row r="44" spans="2:7" ht="15.75" thickBot="1">
      <c r="B44" s="22"/>
      <c r="C44" s="35">
        <v>28</v>
      </c>
      <c r="D44" s="36" t="s">
        <v>124</v>
      </c>
      <c r="E44" s="37">
        <v>0</v>
      </c>
      <c r="F44" s="37">
        <v>0</v>
      </c>
      <c r="G44" s="37">
        <v>0</v>
      </c>
    </row>
    <row r="45" spans="2:7" ht="15.75" thickBot="1">
      <c r="B45" s="22"/>
      <c r="C45" s="253">
        <v>29</v>
      </c>
      <c r="D45" s="254" t="s">
        <v>144</v>
      </c>
      <c r="E45" s="255">
        <v>6595570.1519999998</v>
      </c>
      <c r="F45" s="255">
        <v>6897897.9939999999</v>
      </c>
      <c r="G45" s="255">
        <v>527645.61199999996</v>
      </c>
    </row>
    <row r="46" spans="2:7" ht="27.75" customHeight="1">
      <c r="C46" s="832"/>
      <c r="D46" s="832"/>
      <c r="E46" s="832"/>
      <c r="F46" s="832"/>
      <c r="G46" s="832"/>
    </row>
  </sheetData>
  <sheetProtection algorithmName="SHA-512" hashValue="Qi7XG0C/5bdmApKD1KGZiYh+8AbLcExA2kscvEw5+IBM+Z/GnZ4CoPUwZ+ODHQTU5CqM17wmt8uUfs4VjqnPSQ==" saltValue="szxFDaH/72VCMjHNEUJu6g==" spinCount="100000" sheet="1" formatCells="0" formatColumns="0" formatRows="0" insertColumns="0" insertRows="0" insertHyperlinks="0" deleteColumns="0" deleteRows="0" sort="0" autoFilter="0" pivotTables="0"/>
  <mergeCells count="4">
    <mergeCell ref="E6:F6"/>
    <mergeCell ref="C46:G46"/>
    <mergeCell ref="C4:D4"/>
    <mergeCell ref="E5:F5"/>
  </mergeCells>
  <pageMargins left="0.7" right="0.7" top="0.75" bottom="0.75" header="0.3" footer="0.3"/>
  <pageSetup paperSize="9" orientation="landscape" r:id="rId1"/>
  <headerFooter>
    <oddHeader>&amp;CPL
Załącznik I</oddHeader>
    <oddFooter>&amp;C&amp;P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autoPageBreaks="0" fitToPage="1"/>
  </sheetPr>
  <dimension ref="A2:J28"/>
  <sheetViews>
    <sheetView showGridLines="0" zoomScaleNormal="100" zoomScaleSheetLayoutView="100" zoomScalePageLayoutView="80" workbookViewId="0">
      <selection activeCell="C33" sqref="C33"/>
    </sheetView>
  </sheetViews>
  <sheetFormatPr defaultColWidth="9.140625" defaultRowHeight="15"/>
  <cols>
    <col min="1" max="1" width="2.5703125" style="721" customWidth="1"/>
    <col min="2" max="2" width="4.140625" style="721" customWidth="1"/>
    <col min="3" max="3" width="55" style="721" customWidth="1"/>
    <col min="4" max="4" width="19.28515625" style="721" customWidth="1"/>
    <col min="5" max="5" width="27" style="721" customWidth="1"/>
    <col min="6" max="6" width="23.7109375" style="721" customWidth="1"/>
    <col min="7" max="7" width="21.140625" style="721" customWidth="1"/>
    <col min="8" max="8" width="28.28515625" style="721" customWidth="1"/>
    <col min="9" max="9" width="9.140625" style="721" customWidth="1"/>
    <col min="10" max="16384" width="9.140625" style="721"/>
  </cols>
  <sheetData>
    <row r="2" spans="1:10">
      <c r="C2" s="118"/>
      <c r="D2" s="118"/>
      <c r="E2" s="118"/>
      <c r="F2" s="118"/>
      <c r="G2" s="118"/>
      <c r="H2" s="118"/>
      <c r="I2" s="118"/>
      <c r="J2" s="743"/>
    </row>
    <row r="3" spans="1:10" ht="21" customHeight="1">
      <c r="A3" s="119"/>
      <c r="C3" s="120" t="s">
        <v>76</v>
      </c>
      <c r="D3" s="121"/>
      <c r="E3" s="121"/>
      <c r="F3" s="121"/>
      <c r="G3" s="121"/>
      <c r="H3" s="121"/>
      <c r="J3" s="743"/>
    </row>
    <row r="4" spans="1:10" ht="17.45" customHeight="1">
      <c r="C4" s="906" t="s">
        <v>1006</v>
      </c>
      <c r="D4" s="844"/>
    </row>
    <row r="6" spans="1:10" ht="16.149999999999999" customHeight="1" thickBot="1">
      <c r="D6" s="723"/>
      <c r="E6" s="723"/>
      <c r="F6" s="723"/>
      <c r="G6" s="723"/>
      <c r="H6" s="723"/>
    </row>
    <row r="7" spans="1:10" ht="25.5" customHeight="1" thickBot="1">
      <c r="B7" s="715"/>
      <c r="C7" s="303"/>
      <c r="D7" s="942" t="s">
        <v>798</v>
      </c>
      <c r="E7" s="894" t="s">
        <v>799</v>
      </c>
      <c r="F7" s="894"/>
      <c r="G7" s="894"/>
      <c r="H7" s="894"/>
      <c r="I7" s="743"/>
      <c r="J7" s="743"/>
    </row>
    <row r="8" spans="1:10" ht="30" customHeight="1" thickTop="1" thickBot="1">
      <c r="B8" s="715"/>
      <c r="C8" s="303"/>
      <c r="D8" s="928"/>
      <c r="E8" s="916"/>
      <c r="F8" s="916" t="s">
        <v>800</v>
      </c>
      <c r="G8" s="905" t="s">
        <v>801</v>
      </c>
      <c r="H8" s="905"/>
      <c r="I8" s="743"/>
      <c r="J8" s="743"/>
    </row>
    <row r="9" spans="1:10" ht="26.45" customHeight="1" thickTop="1" thickBot="1">
      <c r="B9" s="715"/>
      <c r="C9" s="303"/>
      <c r="D9" s="840"/>
      <c r="E9" s="840"/>
      <c r="F9" s="840"/>
      <c r="G9" s="720"/>
      <c r="H9" s="720" t="s">
        <v>802</v>
      </c>
      <c r="I9" s="743"/>
      <c r="J9" s="743"/>
    </row>
    <row r="10" spans="1:10" ht="18.75" customHeight="1" thickBot="1">
      <c r="B10" s="284"/>
      <c r="C10" s="284"/>
      <c r="D10" s="579" t="s">
        <v>107</v>
      </c>
      <c r="E10" s="579" t="s">
        <v>108</v>
      </c>
      <c r="F10" s="579" t="s">
        <v>109</v>
      </c>
      <c r="G10" s="579" t="s">
        <v>145</v>
      </c>
      <c r="H10" s="579" t="s">
        <v>146</v>
      </c>
      <c r="I10" s="743"/>
      <c r="J10" s="743"/>
    </row>
    <row r="11" spans="1:10" ht="20.25" customHeight="1">
      <c r="B11" s="115">
        <v>1</v>
      </c>
      <c r="C11" s="116" t="s">
        <v>681</v>
      </c>
      <c r="D11" s="110">
        <v>6277960.7709999997</v>
      </c>
      <c r="E11" s="110">
        <v>4107113.8059999999</v>
      </c>
      <c r="F11" s="110">
        <v>3961889.0049999999</v>
      </c>
      <c r="G11" s="110">
        <v>145224.80100000001</v>
      </c>
      <c r="H11" s="110">
        <v>0</v>
      </c>
      <c r="I11" s="743"/>
      <c r="J11" s="743"/>
    </row>
    <row r="12" spans="1:10" ht="20.25" customHeight="1">
      <c r="B12" s="90">
        <v>2</v>
      </c>
      <c r="C12" s="91" t="s">
        <v>803</v>
      </c>
      <c r="D12" s="29">
        <v>13597392.765000001</v>
      </c>
      <c r="E12" s="29">
        <v>0</v>
      </c>
      <c r="F12" s="29">
        <v>0</v>
      </c>
      <c r="G12" s="29">
        <v>0</v>
      </c>
      <c r="H12" s="93"/>
      <c r="I12" s="743"/>
      <c r="J12" s="743"/>
    </row>
    <row r="13" spans="1:10" ht="20.25" customHeight="1">
      <c r="B13" s="90">
        <v>3</v>
      </c>
      <c r="C13" s="91" t="s">
        <v>144</v>
      </c>
      <c r="D13" s="29">
        <v>19875353.535999998</v>
      </c>
      <c r="E13" s="29">
        <v>4107113.8059999999</v>
      </c>
      <c r="F13" s="29">
        <v>3961889.0049999999</v>
      </c>
      <c r="G13" s="29">
        <v>145224.80100000001</v>
      </c>
      <c r="H13" s="29">
        <v>0</v>
      </c>
      <c r="I13" s="743"/>
      <c r="J13" s="743"/>
    </row>
    <row r="14" spans="1:10" ht="20.25" customHeight="1">
      <c r="B14" s="90">
        <v>4</v>
      </c>
      <c r="C14" s="91" t="s">
        <v>804</v>
      </c>
      <c r="D14" s="29">
        <v>355238.58</v>
      </c>
      <c r="E14" s="29">
        <v>669623.005</v>
      </c>
      <c r="F14" s="29">
        <v>660953.38</v>
      </c>
      <c r="G14" s="29">
        <v>8669.625</v>
      </c>
      <c r="H14" s="29">
        <v>0</v>
      </c>
      <c r="I14" s="743"/>
      <c r="J14" s="743"/>
    </row>
    <row r="15" spans="1:10" ht="20.25" customHeight="1" thickBot="1">
      <c r="B15" s="286" t="s">
        <v>568</v>
      </c>
      <c r="C15" s="570" t="s">
        <v>805</v>
      </c>
      <c r="D15" s="571">
        <v>348688</v>
      </c>
      <c r="E15" s="571">
        <v>657276</v>
      </c>
      <c r="F15" s="580"/>
      <c r="G15" s="580"/>
      <c r="H15" s="580"/>
      <c r="I15" s="743"/>
      <c r="J15" s="743"/>
    </row>
    <row r="16" spans="1:10">
      <c r="C16" s="52"/>
    </row>
    <row r="22" spans="3:5">
      <c r="C22" s="732"/>
      <c r="D22" s="732"/>
      <c r="E22" s="732"/>
    </row>
    <row r="23" spans="3:5">
      <c r="D23" s="732"/>
      <c r="E23" s="732"/>
    </row>
    <row r="27" spans="3:5">
      <c r="C27" s="732"/>
    </row>
    <row r="28" spans="3:5">
      <c r="C28" s="732"/>
    </row>
  </sheetData>
  <sheetProtection algorithmName="SHA-512" hashValue="mHX2hqjQJGgFVZMdb6VXWfwN2n+GRdUoCvmzgjhj3DkV3Qrhnc82lpTdOoxIP3CRgNT/B0jWNgGIr8zBxbA9aQ==" saltValue="Vke8TQBaJfG8j8+nIEJa6g==" spinCount="100000" sheet="1" objects="1" scenarios="1" selectLockedCells="1" selectUnlockedCells="1"/>
  <mergeCells count="6">
    <mergeCell ref="F8:F9"/>
    <mergeCell ref="D7:D9"/>
    <mergeCell ref="E8:E9"/>
    <mergeCell ref="C4:D4"/>
    <mergeCell ref="E7:H7"/>
    <mergeCell ref="G8:H8"/>
  </mergeCells>
  <pageMargins left="0.70866141732283472" right="0.70866141732283472" top="0.74803149606299213" bottom="0.74803149606299213" header="0.31496062992125978" footer="0.31496062992125978"/>
  <pageSetup paperSize="9" scale="69" orientation="landscape"/>
  <headerFooter>
    <oddHeader>&amp;CPL
Załącznik XVII</oddHeader>
    <oddFooter>&amp;C&amp;P</oddFooter>
    <evenHeader>&amp;L&amp;"Times New Roman,Regular"&amp;12 &amp;K000000Central Bank of Ireland - RESTRICTED</evenHeader>
    <firstHeader>&amp;L&amp;"Times New Roman,Regular"&amp;12 &amp;K000000Central Bank of Ireland - RESTRICTED</first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J26"/>
  <sheetViews>
    <sheetView showGridLines="0" zoomScaleNormal="100" zoomScalePageLayoutView="80" workbookViewId="0">
      <selection activeCell="C33" sqref="C33"/>
    </sheetView>
  </sheetViews>
  <sheetFormatPr defaultColWidth="9.140625" defaultRowHeight="15"/>
  <cols>
    <col min="1" max="1" width="2.7109375" style="21" customWidth="1"/>
    <col min="2" max="2" width="9.140625" style="21" customWidth="1"/>
    <col min="3" max="3" width="3.28515625" style="21" customWidth="1"/>
    <col min="4" max="4" width="48.42578125" style="21" customWidth="1"/>
    <col min="5" max="8" width="21.140625" style="21" customWidth="1"/>
    <col min="9" max="10" width="20" style="21" customWidth="1"/>
    <col min="11" max="11" width="9.140625" style="21" customWidth="1"/>
    <col min="12" max="16384" width="9.140625" style="21"/>
  </cols>
  <sheetData>
    <row r="3" spans="3:10" ht="21" customHeight="1">
      <c r="D3" s="39" t="s">
        <v>806</v>
      </c>
    </row>
    <row r="4" spans="3:10" ht="17.45" customHeight="1">
      <c r="D4" s="833" t="s">
        <v>1006</v>
      </c>
      <c r="E4" s="863"/>
    </row>
    <row r="5" spans="3:10" ht="15.75" thickBot="1"/>
    <row r="6" spans="3:10" ht="43.5" customHeight="1" thickBot="1">
      <c r="C6" s="170"/>
      <c r="D6" s="947"/>
      <c r="E6" s="943" t="s">
        <v>807</v>
      </c>
      <c r="F6" s="944"/>
      <c r="G6" s="945" t="s">
        <v>808</v>
      </c>
      <c r="H6" s="944"/>
      <c r="I6" s="945" t="s">
        <v>809</v>
      </c>
      <c r="J6" s="946"/>
    </row>
    <row r="7" spans="3:10" ht="27.75" customHeight="1" thickTop="1">
      <c r="C7" s="170"/>
      <c r="D7" s="948"/>
      <c r="E7" s="425" t="s">
        <v>748</v>
      </c>
      <c r="F7" s="582" t="s">
        <v>514</v>
      </c>
      <c r="G7" s="425" t="s">
        <v>748</v>
      </c>
      <c r="H7" s="582" t="s">
        <v>514</v>
      </c>
      <c r="I7" s="425" t="s">
        <v>810</v>
      </c>
      <c r="J7" s="425" t="s">
        <v>811</v>
      </c>
    </row>
    <row r="8" spans="3:10" ht="16.899999999999999" customHeight="1" thickBot="1">
      <c r="C8" s="581"/>
      <c r="D8" s="949" t="s">
        <v>812</v>
      </c>
      <c r="E8" s="321" t="s">
        <v>107</v>
      </c>
      <c r="F8" s="321" t="s">
        <v>108</v>
      </c>
      <c r="G8" s="321" t="s">
        <v>109</v>
      </c>
      <c r="H8" s="321" t="s">
        <v>145</v>
      </c>
      <c r="I8" s="321" t="s">
        <v>146</v>
      </c>
      <c r="J8" s="321" t="s">
        <v>212</v>
      </c>
    </row>
    <row r="9" spans="3:10">
      <c r="C9" s="169">
        <v>1</v>
      </c>
      <c r="D9" s="169" t="s">
        <v>813</v>
      </c>
      <c r="E9" s="63">
        <v>10422946.597999999</v>
      </c>
      <c r="F9" s="63">
        <v>0</v>
      </c>
      <c r="G9" s="63">
        <v>10631543.995999999</v>
      </c>
      <c r="H9" s="63">
        <v>53744.703000000001</v>
      </c>
      <c r="I9" s="63">
        <v>189738.495</v>
      </c>
      <c r="J9" s="366">
        <v>1.78E-2</v>
      </c>
    </row>
    <row r="10" spans="3:10">
      <c r="C10" s="122">
        <v>2</v>
      </c>
      <c r="D10" s="122" t="s">
        <v>814</v>
      </c>
      <c r="E10" s="44">
        <v>3891280.5019999999</v>
      </c>
      <c r="F10" s="44">
        <v>69040.853000000003</v>
      </c>
      <c r="G10" s="44">
        <v>3891280.5019999999</v>
      </c>
      <c r="H10" s="44">
        <v>33770.427000000003</v>
      </c>
      <c r="I10" s="44">
        <v>785010.18500000006</v>
      </c>
      <c r="J10" s="365">
        <v>0.2</v>
      </c>
    </row>
    <row r="11" spans="3:10">
      <c r="C11" s="122">
        <v>3</v>
      </c>
      <c r="D11" s="122" t="s">
        <v>815</v>
      </c>
      <c r="E11" s="44">
        <v>52.534999999999997</v>
      </c>
      <c r="F11" s="44">
        <v>0</v>
      </c>
      <c r="G11" s="44">
        <v>52.534999999999997</v>
      </c>
      <c r="H11" s="44">
        <v>0</v>
      </c>
      <c r="I11" s="44">
        <v>26.266999999999999</v>
      </c>
      <c r="J11" s="365">
        <v>0.5</v>
      </c>
    </row>
    <row r="12" spans="3:10">
      <c r="C12" s="122">
        <v>4</v>
      </c>
      <c r="D12" s="122" t="s">
        <v>816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365" t="s">
        <v>1118</v>
      </c>
    </row>
    <row r="13" spans="3:10">
      <c r="C13" s="122">
        <v>5</v>
      </c>
      <c r="D13" s="122" t="s">
        <v>817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365" t="s">
        <v>1118</v>
      </c>
    </row>
    <row r="14" spans="3:10">
      <c r="C14" s="122">
        <v>6</v>
      </c>
      <c r="D14" s="122" t="s">
        <v>573</v>
      </c>
      <c r="E14" s="44">
        <v>4183858.1570000001</v>
      </c>
      <c r="F14" s="44">
        <v>654594.44299999997</v>
      </c>
      <c r="G14" s="44">
        <v>4185110.4350000001</v>
      </c>
      <c r="H14" s="44">
        <v>131156.22099999999</v>
      </c>
      <c r="I14" s="44">
        <v>196192.386</v>
      </c>
      <c r="J14" s="365">
        <v>4.5499999999999999E-2</v>
      </c>
    </row>
    <row r="15" spans="3:10">
      <c r="C15" s="122">
        <v>7</v>
      </c>
      <c r="D15" s="122" t="s">
        <v>579</v>
      </c>
      <c r="E15" s="44">
        <v>1366773.5789999999</v>
      </c>
      <c r="F15" s="44">
        <v>168053.48300000001</v>
      </c>
      <c r="G15" s="44">
        <v>1281971.943</v>
      </c>
      <c r="H15" s="44">
        <v>43163.506000000001</v>
      </c>
      <c r="I15" s="44">
        <v>1134053.892</v>
      </c>
      <c r="J15" s="365">
        <v>0.85580000000000001</v>
      </c>
    </row>
    <row r="16" spans="3:10">
      <c r="C16" s="122">
        <v>8</v>
      </c>
      <c r="D16" s="122" t="s">
        <v>577</v>
      </c>
      <c r="E16" s="44">
        <v>1048032.351</v>
      </c>
      <c r="F16" s="44">
        <v>365194.01799999998</v>
      </c>
      <c r="G16" s="44">
        <v>972104.66799999995</v>
      </c>
      <c r="H16" s="44">
        <v>74323.400999999998</v>
      </c>
      <c r="I16" s="44">
        <v>722691.73100000003</v>
      </c>
      <c r="J16" s="365">
        <v>0.69059999999999999</v>
      </c>
    </row>
    <row r="17" spans="3:10">
      <c r="C17" s="122">
        <v>9</v>
      </c>
      <c r="D17" s="122" t="s">
        <v>575</v>
      </c>
      <c r="E17" s="44">
        <v>2156718.466</v>
      </c>
      <c r="F17" s="44">
        <v>79284.039000000004</v>
      </c>
      <c r="G17" s="44">
        <v>2111595.0269999998</v>
      </c>
      <c r="H17" s="44">
        <v>25068.863000000001</v>
      </c>
      <c r="I17" s="44">
        <v>803007.58700000006</v>
      </c>
      <c r="J17" s="365">
        <v>0.37580000000000002</v>
      </c>
    </row>
    <row r="18" spans="3:10">
      <c r="C18" s="122">
        <v>10</v>
      </c>
      <c r="D18" s="122" t="s">
        <v>581</v>
      </c>
      <c r="E18" s="44">
        <v>758758.54099999997</v>
      </c>
      <c r="F18" s="44">
        <v>16116.288</v>
      </c>
      <c r="G18" s="44">
        <v>745859.00300000003</v>
      </c>
      <c r="H18" s="44">
        <v>7726.402</v>
      </c>
      <c r="I18" s="44">
        <v>1006406.737</v>
      </c>
      <c r="J18" s="365">
        <v>1.3354999999999999</v>
      </c>
    </row>
    <row r="19" spans="3:10">
      <c r="C19" s="122">
        <v>11</v>
      </c>
      <c r="D19" s="122" t="s">
        <v>818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365" t="s">
        <v>1118</v>
      </c>
    </row>
    <row r="20" spans="3:10">
      <c r="C20" s="122">
        <v>12</v>
      </c>
      <c r="D20" s="122" t="s">
        <v>819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365" t="s">
        <v>1118</v>
      </c>
    </row>
    <row r="21" spans="3:10" ht="22.5">
      <c r="C21" s="122">
        <v>13</v>
      </c>
      <c r="D21" s="122" t="s">
        <v>820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365" t="s">
        <v>1118</v>
      </c>
    </row>
    <row r="22" spans="3:10">
      <c r="C22" s="122">
        <v>14</v>
      </c>
      <c r="D22" s="122" t="s">
        <v>821</v>
      </c>
      <c r="E22" s="44">
        <v>572204.54799999995</v>
      </c>
      <c r="F22" s="44">
        <v>0</v>
      </c>
      <c r="G22" s="44">
        <v>572204.54799999995</v>
      </c>
      <c r="H22" s="44">
        <v>0</v>
      </c>
      <c r="I22" s="44">
        <v>506398.56099999999</v>
      </c>
      <c r="J22" s="365">
        <v>0.88500000000000001</v>
      </c>
    </row>
    <row r="23" spans="3:10">
      <c r="C23" s="122">
        <v>15</v>
      </c>
      <c r="D23" s="122" t="s">
        <v>254</v>
      </c>
      <c r="E23" s="44">
        <v>82581.108999999997</v>
      </c>
      <c r="F23" s="44">
        <v>0</v>
      </c>
      <c r="G23" s="44">
        <v>82581.108999999997</v>
      </c>
      <c r="H23" s="44">
        <v>0</v>
      </c>
      <c r="I23" s="44">
        <v>114249.109</v>
      </c>
      <c r="J23" s="365">
        <v>1.3835</v>
      </c>
    </row>
    <row r="24" spans="3:10" ht="15.75" thickBot="1">
      <c r="C24" s="167">
        <v>16</v>
      </c>
      <c r="D24" s="167" t="s">
        <v>822</v>
      </c>
      <c r="E24" s="168">
        <v>333773.87900000002</v>
      </c>
      <c r="F24" s="168">
        <v>0</v>
      </c>
      <c r="G24" s="168">
        <v>333773.87900000002</v>
      </c>
      <c r="H24" s="168">
        <v>0</v>
      </c>
      <c r="I24" s="168">
        <v>257409.663</v>
      </c>
      <c r="J24" s="387">
        <v>0.7712</v>
      </c>
    </row>
    <row r="25" spans="3:10" ht="18.75" customHeight="1" thickBot="1">
      <c r="C25" s="304">
        <v>17</v>
      </c>
      <c r="D25" s="304" t="s">
        <v>823</v>
      </c>
      <c r="E25" s="255">
        <v>24816980.263999999</v>
      </c>
      <c r="F25" s="255">
        <v>1352283.125</v>
      </c>
      <c r="G25" s="255">
        <v>24808077.645</v>
      </c>
      <c r="H25" s="255">
        <v>368953.52299999999</v>
      </c>
      <c r="I25" s="255">
        <v>5715184.6129999999</v>
      </c>
      <c r="J25" s="388">
        <v>0.22700000000000001</v>
      </c>
    </row>
    <row r="26" spans="3:10">
      <c r="C26" s="123" t="s">
        <v>1028</v>
      </c>
      <c r="D26" s="123"/>
    </row>
  </sheetData>
  <sheetProtection algorithmName="SHA-512" hashValue="xcRzZWWput4iEZA21sEz+TfFGXGa1T+IEhNQvAuj7Kih5tYJPamNhOwwYMzpzLFfj0yc47wVP4hdgNY5Z422mQ==" saltValue="eYID84Wc4heQAi0XAWwRxg==" spinCount="100000" sheet="1" objects="1" scenarios="1" selectLockedCells="1" selectUnlockedCells="1"/>
  <mergeCells count="5">
    <mergeCell ref="E6:F6"/>
    <mergeCell ref="G6:H6"/>
    <mergeCell ref="I6:J6"/>
    <mergeCell ref="D4:E4"/>
    <mergeCell ref="D6:D8"/>
  </mergeCells>
  <pageMargins left="0.70866141732283472" right="0.70866141732283472" top="0.74803149606299213" bottom="0.74803149606299213" header="0.31496062992125978" footer="0.31496062992125978"/>
  <pageSetup paperSize="9" scale="58" fitToHeight="0" orientation="landscape"/>
  <headerFooter>
    <oddHeader>&amp;CPL
Załącznik XIX</oddHeader>
    <oddFooter>&amp;C&amp;P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4:U26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.5703125" style="21" customWidth="1"/>
    <col min="2" max="2" width="9.140625" style="21" customWidth="1"/>
    <col min="3" max="3" width="3.7109375" style="21" customWidth="1"/>
    <col min="4" max="4" width="38.28515625" style="21" customWidth="1"/>
    <col min="5" max="5" width="13.42578125" style="21" customWidth="1"/>
    <col min="6" max="21" width="10.28515625" style="21" customWidth="1"/>
    <col min="22" max="22" width="9.140625" style="21" customWidth="1"/>
    <col min="23" max="16384" width="9.140625" style="21"/>
  </cols>
  <sheetData>
    <row r="4" spans="3:21" ht="21" customHeight="1">
      <c r="D4" s="39" t="s">
        <v>82</v>
      </c>
    </row>
    <row r="5" spans="3:21">
      <c r="D5" s="833" t="s">
        <v>1006</v>
      </c>
      <c r="E5" s="863"/>
    </row>
    <row r="6" spans="3:21" ht="15.75" thickBot="1"/>
    <row r="7" spans="3:21" ht="21" customHeight="1" thickBot="1">
      <c r="C7" s="305"/>
      <c r="D7" s="904" t="s">
        <v>812</v>
      </c>
      <c r="E7" s="952" t="s">
        <v>824</v>
      </c>
      <c r="F7" s="953"/>
      <c r="G7" s="953"/>
      <c r="H7" s="953"/>
      <c r="I7" s="953"/>
      <c r="J7" s="953"/>
      <c r="K7" s="953"/>
      <c r="L7" s="953"/>
      <c r="M7" s="953"/>
      <c r="N7" s="953"/>
      <c r="O7" s="953"/>
      <c r="P7" s="953"/>
      <c r="Q7" s="953"/>
      <c r="R7" s="953"/>
      <c r="S7" s="953"/>
      <c r="T7" s="954" t="s">
        <v>144</v>
      </c>
      <c r="U7" s="954" t="s">
        <v>825</v>
      </c>
    </row>
    <row r="8" spans="3:21" ht="21" customHeight="1" thickTop="1">
      <c r="C8" s="306"/>
      <c r="D8" s="950"/>
      <c r="E8" s="584">
        <v>0</v>
      </c>
      <c r="F8" s="584">
        <v>0.02</v>
      </c>
      <c r="G8" s="584">
        <v>0.04</v>
      </c>
      <c r="H8" s="584">
        <v>0.1</v>
      </c>
      <c r="I8" s="584">
        <v>0.2</v>
      </c>
      <c r="J8" s="584">
        <v>0.35</v>
      </c>
      <c r="K8" s="584">
        <v>0.5</v>
      </c>
      <c r="L8" s="584">
        <v>0.7</v>
      </c>
      <c r="M8" s="584">
        <v>0.75</v>
      </c>
      <c r="N8" s="584">
        <v>1</v>
      </c>
      <c r="O8" s="584">
        <v>1.5</v>
      </c>
      <c r="P8" s="584">
        <v>2.5</v>
      </c>
      <c r="Q8" s="584">
        <v>3.7</v>
      </c>
      <c r="R8" s="584">
        <v>12.5</v>
      </c>
      <c r="S8" s="585" t="s">
        <v>826</v>
      </c>
      <c r="T8" s="955"/>
      <c r="U8" s="955"/>
    </row>
    <row r="9" spans="3:21" ht="21" customHeight="1" thickBot="1">
      <c r="C9" s="419"/>
      <c r="D9" s="951"/>
      <c r="E9" s="583" t="s">
        <v>107</v>
      </c>
      <c r="F9" s="583" t="s">
        <v>108</v>
      </c>
      <c r="G9" s="583" t="s">
        <v>109</v>
      </c>
      <c r="H9" s="583" t="s">
        <v>145</v>
      </c>
      <c r="I9" s="583" t="s">
        <v>146</v>
      </c>
      <c r="J9" s="583" t="s">
        <v>212</v>
      </c>
      <c r="K9" s="583" t="s">
        <v>213</v>
      </c>
      <c r="L9" s="583" t="s">
        <v>238</v>
      </c>
      <c r="M9" s="583" t="s">
        <v>456</v>
      </c>
      <c r="N9" s="583" t="s">
        <v>457</v>
      </c>
      <c r="O9" s="583" t="s">
        <v>458</v>
      </c>
      <c r="P9" s="583" t="s">
        <v>459</v>
      </c>
      <c r="Q9" s="583" t="s">
        <v>460</v>
      </c>
      <c r="R9" s="583" t="s">
        <v>663</v>
      </c>
      <c r="S9" s="538" t="s">
        <v>664</v>
      </c>
      <c r="T9" s="538" t="s">
        <v>827</v>
      </c>
      <c r="U9" s="538" t="s">
        <v>828</v>
      </c>
    </row>
    <row r="10" spans="3:21" ht="22.5" customHeight="1">
      <c r="C10" s="174">
        <v>1</v>
      </c>
      <c r="D10" s="175" t="s">
        <v>813</v>
      </c>
      <c r="E10" s="63">
        <v>10609393.301000001</v>
      </c>
      <c r="F10" s="63">
        <v>0</v>
      </c>
      <c r="G10" s="63">
        <v>0</v>
      </c>
      <c r="H10" s="63">
        <v>0</v>
      </c>
      <c r="I10" s="63">
        <v>0</v>
      </c>
      <c r="J10" s="173">
        <v>0</v>
      </c>
      <c r="K10" s="17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75895.398000000001</v>
      </c>
      <c r="Q10" s="173">
        <v>0</v>
      </c>
      <c r="R10" s="173">
        <v>0</v>
      </c>
      <c r="S10" s="63">
        <v>0</v>
      </c>
      <c r="T10" s="63">
        <v>10685288.698999999</v>
      </c>
      <c r="U10" s="63">
        <v>0</v>
      </c>
    </row>
    <row r="11" spans="3:21" ht="22.5">
      <c r="C11" s="124">
        <v>2</v>
      </c>
      <c r="D11" s="122" t="s">
        <v>814</v>
      </c>
      <c r="E11" s="44">
        <v>0</v>
      </c>
      <c r="F11" s="44">
        <v>0</v>
      </c>
      <c r="G11" s="44">
        <v>0</v>
      </c>
      <c r="H11" s="44">
        <v>0</v>
      </c>
      <c r="I11" s="44">
        <v>3925050.9279999998</v>
      </c>
      <c r="J11" s="125">
        <v>0</v>
      </c>
      <c r="K11" s="125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125">
        <v>0</v>
      </c>
      <c r="R11" s="125">
        <v>0</v>
      </c>
      <c r="S11" s="44">
        <v>0</v>
      </c>
      <c r="T11" s="44">
        <v>3925050.9279999998</v>
      </c>
      <c r="U11" s="44">
        <v>0</v>
      </c>
    </row>
    <row r="12" spans="3:21">
      <c r="C12" s="124">
        <v>3</v>
      </c>
      <c r="D12" s="122" t="s">
        <v>815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125">
        <v>0</v>
      </c>
      <c r="K12" s="125">
        <v>52.534999999999997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125">
        <v>0</v>
      </c>
      <c r="R12" s="125">
        <v>0</v>
      </c>
      <c r="S12" s="44">
        <v>0</v>
      </c>
      <c r="T12" s="44">
        <v>52.534999999999997</v>
      </c>
      <c r="U12" s="44">
        <v>0</v>
      </c>
    </row>
    <row r="13" spans="3:21">
      <c r="C13" s="124">
        <v>4</v>
      </c>
      <c r="D13" s="122" t="s">
        <v>816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25">
        <v>0</v>
      </c>
      <c r="K13" s="125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125">
        <v>0</v>
      </c>
      <c r="R13" s="125">
        <v>0</v>
      </c>
      <c r="S13" s="44">
        <v>0</v>
      </c>
      <c r="T13" s="44">
        <v>0</v>
      </c>
      <c r="U13" s="44">
        <v>0</v>
      </c>
    </row>
    <row r="14" spans="3:21">
      <c r="C14" s="124">
        <v>5</v>
      </c>
      <c r="D14" s="122" t="s">
        <v>817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125">
        <v>0</v>
      </c>
      <c r="K14" s="125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125">
        <v>0</v>
      </c>
      <c r="R14" s="125">
        <v>0</v>
      </c>
      <c r="S14" s="44">
        <v>0</v>
      </c>
      <c r="T14" s="44">
        <v>0</v>
      </c>
      <c r="U14" s="44">
        <v>0</v>
      </c>
    </row>
    <row r="15" spans="3:21">
      <c r="C15" s="124">
        <v>6</v>
      </c>
      <c r="D15" s="122" t="s">
        <v>573</v>
      </c>
      <c r="E15" s="44">
        <v>3481835.9909999999</v>
      </c>
      <c r="F15" s="44">
        <v>0</v>
      </c>
      <c r="G15" s="44">
        <v>0</v>
      </c>
      <c r="H15" s="44">
        <v>0</v>
      </c>
      <c r="I15" s="44">
        <v>736743.15300000005</v>
      </c>
      <c r="J15" s="125">
        <v>0</v>
      </c>
      <c r="K15" s="125">
        <v>97687.510999999999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125">
        <v>0</v>
      </c>
      <c r="R15" s="125">
        <v>0</v>
      </c>
      <c r="S15" s="44">
        <v>0</v>
      </c>
      <c r="T15" s="44">
        <v>4316266.6550000003</v>
      </c>
      <c r="U15" s="44">
        <v>0</v>
      </c>
    </row>
    <row r="16" spans="3:21">
      <c r="C16" s="124">
        <v>7</v>
      </c>
      <c r="D16" s="122" t="s">
        <v>579</v>
      </c>
      <c r="E16" s="44">
        <v>0</v>
      </c>
      <c r="F16" s="44">
        <v>0</v>
      </c>
      <c r="G16" s="44">
        <v>0</v>
      </c>
      <c r="H16" s="44">
        <v>0</v>
      </c>
      <c r="I16" s="44">
        <v>105868.226</v>
      </c>
      <c r="J16" s="125">
        <v>0</v>
      </c>
      <c r="K16" s="125">
        <v>9901.6530000000002</v>
      </c>
      <c r="L16" s="44">
        <v>0</v>
      </c>
      <c r="M16" s="44">
        <v>0</v>
      </c>
      <c r="N16" s="44">
        <v>1209365.571</v>
      </c>
      <c r="O16" s="44">
        <v>0</v>
      </c>
      <c r="P16" s="44">
        <v>0</v>
      </c>
      <c r="Q16" s="125">
        <v>0</v>
      </c>
      <c r="R16" s="125">
        <v>0</v>
      </c>
      <c r="S16" s="44">
        <v>0</v>
      </c>
      <c r="T16" s="44">
        <v>1325135.45</v>
      </c>
      <c r="U16" s="44">
        <v>0</v>
      </c>
    </row>
    <row r="17" spans="3:21">
      <c r="C17" s="124">
        <v>8</v>
      </c>
      <c r="D17" s="122" t="s">
        <v>577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125">
        <v>0</v>
      </c>
      <c r="K17" s="125">
        <v>0</v>
      </c>
      <c r="L17" s="44">
        <v>0</v>
      </c>
      <c r="M17" s="44">
        <v>1046428.07</v>
      </c>
      <c r="N17" s="44">
        <v>0</v>
      </c>
      <c r="O17" s="44">
        <v>0</v>
      </c>
      <c r="P17" s="44">
        <v>0</v>
      </c>
      <c r="Q17" s="125">
        <v>0</v>
      </c>
      <c r="R17" s="125">
        <v>0</v>
      </c>
      <c r="S17" s="44">
        <v>0</v>
      </c>
      <c r="T17" s="44">
        <v>1046428.07</v>
      </c>
      <c r="U17" s="44">
        <v>0</v>
      </c>
    </row>
    <row r="18" spans="3:21" ht="22.9" customHeight="1">
      <c r="C18" s="124">
        <v>9</v>
      </c>
      <c r="D18" s="122" t="s">
        <v>575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125">
        <v>1715453.3019999999</v>
      </c>
      <c r="K18" s="125">
        <v>358188.73599999998</v>
      </c>
      <c r="L18" s="44">
        <v>0</v>
      </c>
      <c r="M18" s="44">
        <v>0</v>
      </c>
      <c r="N18" s="44">
        <v>62306.565000000002</v>
      </c>
      <c r="O18" s="44">
        <v>715.28700000000003</v>
      </c>
      <c r="P18" s="44">
        <v>0</v>
      </c>
      <c r="Q18" s="125">
        <v>0</v>
      </c>
      <c r="R18" s="125">
        <v>0</v>
      </c>
      <c r="S18" s="44">
        <v>0</v>
      </c>
      <c r="T18" s="44">
        <v>2136663.89</v>
      </c>
      <c r="U18" s="44">
        <v>0</v>
      </c>
    </row>
    <row r="19" spans="3:21" ht="22.5">
      <c r="C19" s="124">
        <v>10</v>
      </c>
      <c r="D19" s="122" t="s">
        <v>581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125">
        <v>0</v>
      </c>
      <c r="K19" s="125">
        <v>0</v>
      </c>
      <c r="L19" s="44">
        <v>0</v>
      </c>
      <c r="M19" s="44">
        <v>0</v>
      </c>
      <c r="N19" s="44">
        <v>247942.74</v>
      </c>
      <c r="O19" s="44">
        <v>505642.66399999999</v>
      </c>
      <c r="P19" s="44">
        <v>0</v>
      </c>
      <c r="Q19" s="125">
        <v>0</v>
      </c>
      <c r="R19" s="125">
        <v>0</v>
      </c>
      <c r="S19" s="44">
        <v>0</v>
      </c>
      <c r="T19" s="44">
        <v>753585.40399999998</v>
      </c>
      <c r="U19" s="44">
        <v>0</v>
      </c>
    </row>
    <row r="20" spans="3:21">
      <c r="C20" s="124">
        <v>11</v>
      </c>
      <c r="D20" s="122" t="s">
        <v>818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125">
        <v>0</v>
      </c>
      <c r="K20" s="125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125">
        <v>0</v>
      </c>
      <c r="R20" s="125">
        <v>0</v>
      </c>
      <c r="S20" s="44">
        <v>0</v>
      </c>
      <c r="T20" s="44">
        <v>0</v>
      </c>
      <c r="U20" s="44">
        <v>0</v>
      </c>
    </row>
    <row r="21" spans="3:21">
      <c r="C21" s="124">
        <v>12</v>
      </c>
      <c r="D21" s="122" t="s">
        <v>819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125">
        <v>0</v>
      </c>
      <c r="K21" s="125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125">
        <v>0</v>
      </c>
      <c r="R21" s="125">
        <v>0</v>
      </c>
      <c r="S21" s="44">
        <v>0</v>
      </c>
      <c r="T21" s="44">
        <v>0</v>
      </c>
      <c r="U21" s="44">
        <v>0</v>
      </c>
    </row>
    <row r="22" spans="3:21" ht="24" customHeight="1">
      <c r="C22" s="124">
        <v>13</v>
      </c>
      <c r="D22" s="122" t="s">
        <v>820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125">
        <v>0</v>
      </c>
      <c r="K22" s="125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125">
        <v>0</v>
      </c>
      <c r="R22" s="125">
        <v>0</v>
      </c>
      <c r="S22" s="44">
        <v>0</v>
      </c>
      <c r="T22" s="44">
        <v>0</v>
      </c>
      <c r="U22" s="44">
        <v>0</v>
      </c>
    </row>
    <row r="23" spans="3:21" ht="33.75">
      <c r="C23" s="124">
        <v>14</v>
      </c>
      <c r="D23" s="122" t="s">
        <v>829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125">
        <v>0</v>
      </c>
      <c r="K23" s="125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125">
        <v>0</v>
      </c>
      <c r="R23" s="125">
        <v>0</v>
      </c>
      <c r="S23" s="44">
        <v>572204.54799999995</v>
      </c>
      <c r="T23" s="44">
        <v>572204.54799999995</v>
      </c>
      <c r="U23" s="44">
        <v>0</v>
      </c>
    </row>
    <row r="24" spans="3:21">
      <c r="C24" s="124">
        <v>15</v>
      </c>
      <c r="D24" s="122" t="s">
        <v>254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125">
        <v>0</v>
      </c>
      <c r="K24" s="125">
        <v>0</v>
      </c>
      <c r="L24" s="44">
        <v>0</v>
      </c>
      <c r="M24" s="44">
        <v>0</v>
      </c>
      <c r="N24" s="44">
        <v>61469.108999999997</v>
      </c>
      <c r="O24" s="44">
        <v>0</v>
      </c>
      <c r="P24" s="44">
        <v>21112</v>
      </c>
      <c r="Q24" s="125">
        <v>0</v>
      </c>
      <c r="R24" s="125">
        <v>0</v>
      </c>
      <c r="S24" s="44">
        <v>0</v>
      </c>
      <c r="T24" s="44">
        <v>82581.108999999997</v>
      </c>
      <c r="U24" s="44">
        <v>0</v>
      </c>
    </row>
    <row r="25" spans="3:21" ht="15.75" thickBot="1">
      <c r="C25" s="171">
        <v>16</v>
      </c>
      <c r="D25" s="167" t="s">
        <v>822</v>
      </c>
      <c r="E25" s="168">
        <v>76364.217000000004</v>
      </c>
      <c r="F25" s="168">
        <v>0</v>
      </c>
      <c r="G25" s="168">
        <v>0</v>
      </c>
      <c r="H25" s="168">
        <v>0</v>
      </c>
      <c r="I25" s="168">
        <v>0</v>
      </c>
      <c r="J25" s="172">
        <v>0</v>
      </c>
      <c r="K25" s="172">
        <v>0</v>
      </c>
      <c r="L25" s="168">
        <v>0</v>
      </c>
      <c r="M25" s="168">
        <v>0</v>
      </c>
      <c r="N25" s="168">
        <v>257409.663</v>
      </c>
      <c r="O25" s="168">
        <v>0</v>
      </c>
      <c r="P25" s="168">
        <v>0</v>
      </c>
      <c r="Q25" s="172">
        <v>0</v>
      </c>
      <c r="R25" s="172">
        <v>0</v>
      </c>
      <c r="S25" s="168">
        <v>0</v>
      </c>
      <c r="T25" s="168">
        <v>333773.88</v>
      </c>
      <c r="U25" s="168">
        <v>0</v>
      </c>
    </row>
    <row r="26" spans="3:21" ht="15.75" thickBot="1">
      <c r="C26" s="308">
        <v>17</v>
      </c>
      <c r="D26" s="304" t="s">
        <v>823</v>
      </c>
      <c r="E26" s="255">
        <v>14167593.509</v>
      </c>
      <c r="F26" s="255">
        <v>0</v>
      </c>
      <c r="G26" s="255">
        <v>0</v>
      </c>
      <c r="H26" s="255">
        <v>0</v>
      </c>
      <c r="I26" s="255">
        <v>4767662.307</v>
      </c>
      <c r="J26" s="255">
        <v>1715453.3019999999</v>
      </c>
      <c r="K26" s="309">
        <v>465830.435</v>
      </c>
      <c r="L26" s="309">
        <v>0</v>
      </c>
      <c r="M26" s="255">
        <v>1046428.07</v>
      </c>
      <c r="N26" s="255">
        <v>1838493.648</v>
      </c>
      <c r="O26" s="255">
        <v>506357.951</v>
      </c>
      <c r="P26" s="255">
        <v>97007.398000000001</v>
      </c>
      <c r="Q26" s="255">
        <v>0</v>
      </c>
      <c r="R26" s="255">
        <v>0</v>
      </c>
      <c r="S26" s="309">
        <v>572204.54799999995</v>
      </c>
      <c r="T26" s="309">
        <v>25177031.168000001</v>
      </c>
      <c r="U26" s="255">
        <v>0</v>
      </c>
    </row>
  </sheetData>
  <sheetProtection algorithmName="SHA-512" hashValue="uMRECiIYJsqWoTRLu30nJMI2elROGn7WK8h/S3mb4q5sGTUCiFqvEgnU7DOi4qmL3q00IVRUBpzdBecv6occ9w==" saltValue="cKoL5E4XKUSjiKvuQJAITQ==" spinCount="100000" sheet="1" objects="1" scenarios="1" selectLockedCells="1" selectUnlockedCells="1"/>
  <mergeCells count="5">
    <mergeCell ref="D7:D9"/>
    <mergeCell ref="E7:S7"/>
    <mergeCell ref="T7:T8"/>
    <mergeCell ref="U7:U8"/>
    <mergeCell ref="D5:E5"/>
  </mergeCells>
  <pageMargins left="0.70866141732283472" right="0.70866141732283472" top="0.74803149606299213" bottom="0.74803149606299213" header="0.31496062992125978" footer="0.31496062992125978"/>
  <pageSetup paperSize="9" scale="87" orientation="landscape"/>
  <headerFooter>
    <oddHeader>&amp;CPL
Załącznik 23</oddHeader>
    <oddFooter>&amp;C&amp;P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M40"/>
  <sheetViews>
    <sheetView showGridLines="0" zoomScaleNormal="100" zoomScalePageLayoutView="90" workbookViewId="0">
      <selection activeCell="C33" sqref="C33"/>
    </sheetView>
  </sheetViews>
  <sheetFormatPr defaultColWidth="9.140625" defaultRowHeight="15"/>
  <cols>
    <col min="1" max="1" width="3.28515625" style="21" customWidth="1"/>
    <col min="2" max="2" width="9.140625" style="21" customWidth="1"/>
    <col min="3" max="3" width="5.42578125" style="127" customWidth="1"/>
    <col min="4" max="4" width="64.42578125" style="21" customWidth="1"/>
    <col min="5" max="5" width="18.7109375" style="21" customWidth="1"/>
    <col min="6" max="6" width="14.5703125" style="21" customWidth="1"/>
    <col min="7" max="7" width="9.140625" style="21" customWidth="1"/>
    <col min="8" max="9" width="14.140625" style="21" customWidth="1"/>
    <col min="10" max="12" width="16.7109375" style="21" customWidth="1"/>
    <col min="13" max="13" width="9.140625" style="21" customWidth="1"/>
    <col min="14" max="16384" width="9.140625" style="21"/>
  </cols>
  <sheetData>
    <row r="3" spans="3:13" ht="21" customHeight="1">
      <c r="C3" s="126" t="s">
        <v>85</v>
      </c>
      <c r="D3" s="127"/>
    </row>
    <row r="4" spans="3:13">
      <c r="C4" s="833" t="s">
        <v>1006</v>
      </c>
      <c r="D4" s="863"/>
    </row>
    <row r="5" spans="3:13" ht="15.75" thickBot="1">
      <c r="C5" s="128"/>
      <c r="D5" s="111"/>
      <c r="E5" s="129"/>
      <c r="F5" s="129"/>
      <c r="G5" s="129"/>
      <c r="H5" s="129"/>
      <c r="I5" s="129"/>
      <c r="J5" s="129"/>
      <c r="K5" s="129"/>
      <c r="L5" s="129"/>
      <c r="M5" s="106"/>
    </row>
    <row r="6" spans="3:13" ht="16.149999999999999" customHeight="1" thickBot="1">
      <c r="C6" s="38"/>
      <c r="D6" s="38"/>
      <c r="E6" s="551" t="s">
        <v>107</v>
      </c>
      <c r="F6" s="551" t="s">
        <v>108</v>
      </c>
      <c r="G6" s="551" t="s">
        <v>109</v>
      </c>
      <c r="H6" s="551" t="s">
        <v>145</v>
      </c>
      <c r="I6" s="551" t="s">
        <v>146</v>
      </c>
      <c r="J6" s="551" t="s">
        <v>212</v>
      </c>
      <c r="K6" s="551" t="s">
        <v>213</v>
      </c>
      <c r="L6" s="551" t="s">
        <v>238</v>
      </c>
      <c r="M6" s="130"/>
    </row>
    <row r="7" spans="3:13" ht="62.25" customHeight="1" thickBot="1">
      <c r="C7" s="322"/>
      <c r="D7" s="322"/>
      <c r="E7" s="552" t="s">
        <v>832</v>
      </c>
      <c r="F7" s="552" t="s">
        <v>833</v>
      </c>
      <c r="G7" s="552" t="s">
        <v>834</v>
      </c>
      <c r="H7" s="552" t="s">
        <v>835</v>
      </c>
      <c r="I7" s="552" t="s">
        <v>836</v>
      </c>
      <c r="J7" s="552" t="s">
        <v>837</v>
      </c>
      <c r="K7" s="552" t="s">
        <v>205</v>
      </c>
      <c r="L7" s="552" t="s">
        <v>838</v>
      </c>
      <c r="M7" s="130"/>
    </row>
    <row r="8" spans="3:13">
      <c r="C8" s="174" t="s">
        <v>560</v>
      </c>
      <c r="D8" s="179" t="s">
        <v>839</v>
      </c>
      <c r="E8" s="63">
        <v>0</v>
      </c>
      <c r="F8" s="63">
        <v>0</v>
      </c>
      <c r="G8" s="180"/>
      <c r="H8" s="63">
        <v>1.4</v>
      </c>
      <c r="I8" s="63">
        <v>0</v>
      </c>
      <c r="J8" s="63">
        <v>0</v>
      </c>
      <c r="K8" s="63">
        <v>0</v>
      </c>
      <c r="L8" s="181">
        <v>0</v>
      </c>
      <c r="M8" s="130"/>
    </row>
    <row r="9" spans="3:13" ht="24" customHeight="1">
      <c r="C9" s="124" t="s">
        <v>562</v>
      </c>
      <c r="D9" s="131" t="s">
        <v>840</v>
      </c>
      <c r="E9" s="44">
        <v>156.26300000000001</v>
      </c>
      <c r="F9" s="44">
        <v>1151.463</v>
      </c>
      <c r="G9" s="132"/>
      <c r="H9" s="44">
        <v>1.4</v>
      </c>
      <c r="I9" s="44">
        <v>1830.816</v>
      </c>
      <c r="J9" s="44">
        <v>1830.816</v>
      </c>
      <c r="K9" s="44">
        <v>1830.816</v>
      </c>
      <c r="L9" s="133">
        <v>702.27300000000002</v>
      </c>
      <c r="M9" s="130"/>
    </row>
    <row r="10" spans="3:13">
      <c r="C10" s="124">
        <v>1</v>
      </c>
      <c r="D10" s="131" t="s">
        <v>841</v>
      </c>
      <c r="E10" s="44">
        <v>0</v>
      </c>
      <c r="F10" s="44">
        <v>0</v>
      </c>
      <c r="G10" s="132"/>
      <c r="H10" s="44">
        <v>1.4</v>
      </c>
      <c r="I10" s="44">
        <v>0</v>
      </c>
      <c r="J10" s="44">
        <v>0</v>
      </c>
      <c r="K10" s="44">
        <v>0</v>
      </c>
      <c r="L10" s="133">
        <v>0</v>
      </c>
      <c r="M10" s="130"/>
    </row>
    <row r="11" spans="3:13">
      <c r="C11" s="124">
        <v>2</v>
      </c>
      <c r="D11" s="131" t="s">
        <v>842</v>
      </c>
      <c r="E11" s="132"/>
      <c r="F11" s="132"/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133">
        <v>0</v>
      </c>
      <c r="M11" s="130"/>
    </row>
    <row r="12" spans="3:13" ht="22.5">
      <c r="C12" s="124" t="s">
        <v>406</v>
      </c>
      <c r="D12" s="131" t="s">
        <v>843</v>
      </c>
      <c r="E12" s="132"/>
      <c r="F12" s="132"/>
      <c r="G12" s="44">
        <v>0</v>
      </c>
      <c r="H12" s="132"/>
      <c r="I12" s="44">
        <v>0</v>
      </c>
      <c r="J12" s="44">
        <v>0</v>
      </c>
      <c r="K12" s="44">
        <v>0</v>
      </c>
      <c r="L12" s="133">
        <v>0</v>
      </c>
      <c r="M12" s="130"/>
    </row>
    <row r="13" spans="3:13" ht="24" customHeight="1">
      <c r="C13" s="124" t="s">
        <v>844</v>
      </c>
      <c r="D13" s="131" t="s">
        <v>845</v>
      </c>
      <c r="E13" s="132"/>
      <c r="F13" s="132"/>
      <c r="G13" s="44">
        <v>0</v>
      </c>
      <c r="H13" s="132"/>
      <c r="I13" s="44">
        <v>0</v>
      </c>
      <c r="J13" s="44">
        <v>0</v>
      </c>
      <c r="K13" s="44">
        <v>0</v>
      </c>
      <c r="L13" s="133">
        <v>0</v>
      </c>
      <c r="M13" s="130"/>
    </row>
    <row r="14" spans="3:13" ht="24.4" customHeight="1">
      <c r="C14" s="124" t="s">
        <v>846</v>
      </c>
      <c r="D14" s="131" t="s">
        <v>847</v>
      </c>
      <c r="E14" s="132"/>
      <c r="F14" s="132"/>
      <c r="G14" s="44">
        <v>0</v>
      </c>
      <c r="H14" s="132"/>
      <c r="I14" s="44">
        <v>0</v>
      </c>
      <c r="J14" s="44">
        <v>0</v>
      </c>
      <c r="K14" s="44">
        <v>0</v>
      </c>
      <c r="L14" s="133">
        <v>0</v>
      </c>
      <c r="M14" s="130"/>
    </row>
    <row r="15" spans="3:13" ht="22.5">
      <c r="C15" s="124">
        <v>3</v>
      </c>
      <c r="D15" s="131" t="s">
        <v>848</v>
      </c>
      <c r="E15" s="132"/>
      <c r="F15" s="132"/>
      <c r="G15" s="132"/>
      <c r="H15" s="132"/>
      <c r="I15" s="44">
        <v>0</v>
      </c>
      <c r="J15" s="44">
        <v>0</v>
      </c>
      <c r="K15" s="44">
        <v>0</v>
      </c>
      <c r="L15" s="133">
        <v>0</v>
      </c>
      <c r="M15" s="130"/>
    </row>
    <row r="16" spans="3:13" ht="22.5">
      <c r="C16" s="124">
        <v>4</v>
      </c>
      <c r="D16" s="131" t="s">
        <v>849</v>
      </c>
      <c r="E16" s="132"/>
      <c r="F16" s="132"/>
      <c r="G16" s="132"/>
      <c r="H16" s="132"/>
      <c r="I16" s="44">
        <v>0</v>
      </c>
      <c r="J16" s="44">
        <v>0</v>
      </c>
      <c r="K16" s="44">
        <v>0</v>
      </c>
      <c r="L16" s="133">
        <v>0</v>
      </c>
      <c r="M16" s="130"/>
    </row>
    <row r="17" spans="3:13" ht="15.75" thickBot="1">
      <c r="C17" s="171">
        <v>5</v>
      </c>
      <c r="D17" s="176" t="s">
        <v>850</v>
      </c>
      <c r="E17" s="177"/>
      <c r="F17" s="177"/>
      <c r="G17" s="177"/>
      <c r="H17" s="177"/>
      <c r="I17" s="168">
        <v>0</v>
      </c>
      <c r="J17" s="168">
        <v>0</v>
      </c>
      <c r="K17" s="168">
        <v>0</v>
      </c>
      <c r="L17" s="178">
        <v>0</v>
      </c>
      <c r="M17" s="130"/>
    </row>
    <row r="18" spans="3:13" ht="15.75" thickBot="1">
      <c r="C18" s="310">
        <v>6</v>
      </c>
      <c r="D18" s="423" t="s">
        <v>144</v>
      </c>
      <c r="E18" s="311"/>
      <c r="F18" s="311"/>
      <c r="G18" s="311"/>
      <c r="H18" s="311"/>
      <c r="I18" s="255">
        <v>1830.816</v>
      </c>
      <c r="J18" s="255">
        <v>1830.816</v>
      </c>
      <c r="K18" s="255">
        <v>1830.816</v>
      </c>
      <c r="L18" s="255">
        <v>702.27300000000002</v>
      </c>
      <c r="M18" s="130"/>
    </row>
    <row r="19" spans="3:13">
      <c r="C19" s="134" t="s">
        <v>559</v>
      </c>
      <c r="E19" s="20"/>
      <c r="F19" s="20"/>
      <c r="G19" s="20"/>
      <c r="H19" s="20"/>
      <c r="I19" s="20"/>
      <c r="J19" s="20"/>
      <c r="K19" s="20"/>
      <c r="L19" s="20"/>
    </row>
    <row r="39" spans="13:13" ht="26.45" customHeight="1">
      <c r="M39" s="135"/>
    </row>
    <row r="40" spans="13:13">
      <c r="M40" s="67"/>
    </row>
  </sheetData>
  <sheetProtection algorithmName="SHA-512" hashValue="fIgqsvIgqdyoEX7MH3zvO5fFaX+x0NKoNdntqLsDPNowEL+abgoals1DvIjHuDeWkk6/GPP/jyw4A/IWp8X1ig==" saltValue="5/tDZO6On7wd1eOodA7OMg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67" orientation="landscape"/>
  <headerFooter>
    <oddHeader>&amp;CPL
Załącznik XXV</oddHeader>
    <oddFooter>&amp;C&amp;P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3:F15"/>
  <sheetViews>
    <sheetView showGridLines="0" topLeftCell="A19" zoomScaleNormal="100" workbookViewId="0">
      <selection activeCell="C33" sqref="C33"/>
    </sheetView>
  </sheetViews>
  <sheetFormatPr defaultColWidth="9.140625" defaultRowHeight="15"/>
  <cols>
    <col min="1" max="1" width="3.7109375" style="21" customWidth="1"/>
    <col min="2" max="2" width="9.140625" style="21" customWidth="1"/>
    <col min="3" max="3" width="5.7109375" style="69" customWidth="1"/>
    <col min="4" max="4" width="69.5703125" style="21" customWidth="1"/>
    <col min="5" max="6" width="20.5703125" style="21" customWidth="1"/>
    <col min="7" max="7" width="9.140625" style="21" customWidth="1"/>
    <col min="8" max="16384" width="9.140625" style="21"/>
  </cols>
  <sheetData>
    <row r="3" spans="1:6" ht="21" customHeight="1">
      <c r="A3" s="677"/>
      <c r="C3" s="706" t="s">
        <v>86</v>
      </c>
    </row>
    <row r="4" spans="1:6" ht="17.45" customHeight="1" thickBot="1">
      <c r="C4" s="833" t="s">
        <v>1006</v>
      </c>
      <c r="D4" s="863"/>
      <c r="E4" s="136"/>
      <c r="F4" s="136"/>
    </row>
    <row r="5" spans="1:6" ht="15.75" thickBot="1">
      <c r="C5" s="671"/>
      <c r="D5" s="38"/>
      <c r="E5" s="552" t="s">
        <v>107</v>
      </c>
      <c r="F5" s="552" t="s">
        <v>108</v>
      </c>
    </row>
    <row r="6" spans="1:6" ht="24.75" thickBot="1">
      <c r="C6" s="672"/>
      <c r="D6" s="322"/>
      <c r="E6" s="538" t="s">
        <v>205</v>
      </c>
      <c r="F6" s="538" t="s">
        <v>838</v>
      </c>
    </row>
    <row r="7" spans="1:6" ht="16.149999999999999" customHeight="1">
      <c r="C7" s="673">
        <v>1</v>
      </c>
      <c r="D7" s="175" t="s">
        <v>851</v>
      </c>
      <c r="E7" s="63">
        <v>0</v>
      </c>
      <c r="F7" s="63">
        <v>0</v>
      </c>
    </row>
    <row r="8" spans="1:6">
      <c r="C8" s="674">
        <v>2</v>
      </c>
      <c r="D8" s="122" t="s">
        <v>852</v>
      </c>
      <c r="E8" s="137"/>
      <c r="F8" s="44">
        <v>0</v>
      </c>
    </row>
    <row r="9" spans="1:6">
      <c r="C9" s="674">
        <v>3</v>
      </c>
      <c r="D9" s="122" t="s">
        <v>853</v>
      </c>
      <c r="E9" s="137"/>
      <c r="F9" s="44">
        <v>0</v>
      </c>
    </row>
    <row r="10" spans="1:6">
      <c r="C10" s="674">
        <v>4</v>
      </c>
      <c r="D10" s="122" t="s">
        <v>854</v>
      </c>
      <c r="E10" s="44">
        <v>127.14700000000001</v>
      </c>
      <c r="F10" s="44">
        <v>128.74799999999999</v>
      </c>
    </row>
    <row r="11" spans="1:6" ht="16.149999999999999" customHeight="1" thickBot="1">
      <c r="C11" s="675" t="s">
        <v>566</v>
      </c>
      <c r="D11" s="167" t="s">
        <v>855</v>
      </c>
      <c r="E11" s="168">
        <v>0</v>
      </c>
      <c r="F11" s="168">
        <v>0</v>
      </c>
    </row>
    <row r="12" spans="1:6" ht="24.6" customHeight="1" thickBot="1">
      <c r="C12" s="676">
        <v>5</v>
      </c>
      <c r="D12" s="304" t="s">
        <v>856</v>
      </c>
      <c r="E12" s="255">
        <v>127.14700000000001</v>
      </c>
      <c r="F12" s="255">
        <v>128.74799999999999</v>
      </c>
    </row>
    <row r="13" spans="1:6">
      <c r="D13" s="23"/>
    </row>
    <row r="14" spans="1:6">
      <c r="C14" s="671"/>
    </row>
    <row r="15" spans="1:6">
      <c r="C15" s="671"/>
    </row>
  </sheetData>
  <sheetProtection algorithmName="SHA-512" hashValue="Coak94xIbJWUJ16J2DJb9ku4+amWNRCHwHBed+OIvZ0Xvx26Ucg9yCd+7pahroAGCfccCBfHoaRT3Kt+738LDw==" saltValue="qHQvjqBU4lYapFG6Lhendw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66" orientation="landscape"/>
  <headerFooter>
    <oddHeader>&amp;CPL
Załącznik XXV</oddHeader>
    <oddFooter>&amp;C&amp;P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R21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3.140625" style="21" customWidth="1"/>
    <col min="2" max="2" width="9.140625" style="21" customWidth="1"/>
    <col min="3" max="3" width="2.85546875" style="69" customWidth="1"/>
    <col min="4" max="4" width="56.7109375" style="21" customWidth="1"/>
    <col min="5" max="15" width="11.140625" style="21" customWidth="1"/>
    <col min="16" max="16" width="11.140625" style="23" customWidth="1"/>
    <col min="17" max="17" width="9.140625" style="21" customWidth="1"/>
    <col min="18" max="16384" width="9.140625" style="21"/>
  </cols>
  <sheetData>
    <row r="3" spans="3:18" ht="21" customHeight="1">
      <c r="C3" s="24" t="s">
        <v>87</v>
      </c>
    </row>
    <row r="4" spans="3:18">
      <c r="C4" s="833" t="s">
        <v>1006</v>
      </c>
      <c r="D4" s="863"/>
    </row>
    <row r="5" spans="3:18" ht="15.75" thickBot="1">
      <c r="C5" s="138"/>
    </row>
    <row r="6" spans="3:18" ht="20.100000000000001" customHeight="1" thickBot="1">
      <c r="C6" s="957"/>
      <c r="D6" s="960"/>
      <c r="E6" s="956" t="s">
        <v>824</v>
      </c>
      <c r="F6" s="838"/>
      <c r="G6" s="838"/>
      <c r="H6" s="838"/>
      <c r="I6" s="838"/>
      <c r="J6" s="838"/>
      <c r="K6" s="838"/>
      <c r="L6" s="838"/>
      <c r="M6" s="838"/>
      <c r="N6" s="838"/>
      <c r="O6" s="838"/>
      <c r="P6" s="586"/>
    </row>
    <row r="7" spans="3:18" ht="16.149999999999999" customHeight="1" thickBot="1">
      <c r="C7" s="958"/>
      <c r="D7" s="948" t="s">
        <v>857</v>
      </c>
      <c r="E7" s="307" t="s">
        <v>107</v>
      </c>
      <c r="F7" s="307" t="s">
        <v>108</v>
      </c>
      <c r="G7" s="307" t="s">
        <v>109</v>
      </c>
      <c r="H7" s="307" t="s">
        <v>145</v>
      </c>
      <c r="I7" s="307" t="s">
        <v>146</v>
      </c>
      <c r="J7" s="307" t="s">
        <v>212</v>
      </c>
      <c r="K7" s="307" t="s">
        <v>213</v>
      </c>
      <c r="L7" s="307" t="s">
        <v>238</v>
      </c>
      <c r="M7" s="307" t="s">
        <v>456</v>
      </c>
      <c r="N7" s="307" t="s">
        <v>457</v>
      </c>
      <c r="O7" s="307" t="s">
        <v>458</v>
      </c>
      <c r="P7" s="307" t="s">
        <v>459</v>
      </c>
    </row>
    <row r="8" spans="3:18" ht="34.5" customHeight="1" thickBot="1">
      <c r="C8" s="959"/>
      <c r="D8" s="949"/>
      <c r="E8" s="313">
        <v>0</v>
      </c>
      <c r="F8" s="313">
        <v>0.02</v>
      </c>
      <c r="G8" s="313">
        <v>0.04</v>
      </c>
      <c r="H8" s="313">
        <v>0.1</v>
      </c>
      <c r="I8" s="313">
        <v>0.2</v>
      </c>
      <c r="J8" s="313">
        <v>0.5</v>
      </c>
      <c r="K8" s="313">
        <v>0.7</v>
      </c>
      <c r="L8" s="313">
        <v>0.75</v>
      </c>
      <c r="M8" s="313">
        <v>1</v>
      </c>
      <c r="N8" s="313">
        <v>1.5</v>
      </c>
      <c r="O8" s="313" t="s">
        <v>826</v>
      </c>
      <c r="P8" s="314" t="s">
        <v>858</v>
      </c>
    </row>
    <row r="9" spans="3:18">
      <c r="C9" s="174">
        <v>1</v>
      </c>
      <c r="D9" s="175" t="s">
        <v>830</v>
      </c>
      <c r="E9" s="63">
        <v>0</v>
      </c>
      <c r="F9" s="63">
        <v>0</v>
      </c>
      <c r="G9" s="181">
        <v>0</v>
      </c>
      <c r="H9" s="181">
        <v>0</v>
      </c>
      <c r="I9" s="63">
        <v>0</v>
      </c>
      <c r="J9" s="63">
        <v>0</v>
      </c>
      <c r="K9" s="181">
        <v>0</v>
      </c>
      <c r="L9" s="181">
        <v>0</v>
      </c>
      <c r="M9" s="63">
        <v>0</v>
      </c>
      <c r="N9" s="63">
        <v>0</v>
      </c>
      <c r="O9" s="181">
        <v>0</v>
      </c>
      <c r="P9" s="181">
        <v>0</v>
      </c>
    </row>
    <row r="10" spans="3:18">
      <c r="C10" s="124">
        <v>2</v>
      </c>
      <c r="D10" s="122" t="s">
        <v>859</v>
      </c>
      <c r="E10" s="44">
        <v>0</v>
      </c>
      <c r="F10" s="44">
        <v>0</v>
      </c>
      <c r="G10" s="133">
        <v>0</v>
      </c>
      <c r="H10" s="133">
        <v>0</v>
      </c>
      <c r="I10" s="44">
        <v>0</v>
      </c>
      <c r="J10" s="44">
        <v>0</v>
      </c>
      <c r="K10" s="133">
        <v>0</v>
      </c>
      <c r="L10" s="133">
        <v>0</v>
      </c>
      <c r="M10" s="44">
        <v>0</v>
      </c>
      <c r="N10" s="44">
        <v>0</v>
      </c>
      <c r="O10" s="133">
        <v>0</v>
      </c>
      <c r="P10" s="133">
        <v>0</v>
      </c>
    </row>
    <row r="11" spans="3:18">
      <c r="C11" s="124">
        <v>3</v>
      </c>
      <c r="D11" s="122" t="s">
        <v>815</v>
      </c>
      <c r="E11" s="44">
        <v>0</v>
      </c>
      <c r="F11" s="44">
        <v>0</v>
      </c>
      <c r="G11" s="133">
        <v>0</v>
      </c>
      <c r="H11" s="133">
        <v>0</v>
      </c>
      <c r="I11" s="44">
        <v>0</v>
      </c>
      <c r="J11" s="44">
        <v>0</v>
      </c>
      <c r="K11" s="133">
        <v>0</v>
      </c>
      <c r="L11" s="133">
        <v>0</v>
      </c>
      <c r="M11" s="44">
        <v>0</v>
      </c>
      <c r="N11" s="44">
        <v>0</v>
      </c>
      <c r="O11" s="133">
        <v>0</v>
      </c>
      <c r="P11" s="133">
        <v>0</v>
      </c>
    </row>
    <row r="12" spans="3:18">
      <c r="C12" s="124">
        <v>4</v>
      </c>
      <c r="D12" s="122" t="s">
        <v>816</v>
      </c>
      <c r="E12" s="44">
        <v>0</v>
      </c>
      <c r="F12" s="44">
        <v>0</v>
      </c>
      <c r="G12" s="133">
        <v>0</v>
      </c>
      <c r="H12" s="133">
        <v>0</v>
      </c>
      <c r="I12" s="44">
        <v>0</v>
      </c>
      <c r="J12" s="44">
        <v>0</v>
      </c>
      <c r="K12" s="133">
        <v>0</v>
      </c>
      <c r="L12" s="133">
        <v>0</v>
      </c>
      <c r="M12" s="44">
        <v>0</v>
      </c>
      <c r="N12" s="44">
        <v>0</v>
      </c>
      <c r="O12" s="133">
        <v>0</v>
      </c>
      <c r="P12" s="133">
        <v>0</v>
      </c>
    </row>
    <row r="13" spans="3:18">
      <c r="C13" s="124">
        <v>5</v>
      </c>
      <c r="D13" s="122" t="s">
        <v>817</v>
      </c>
      <c r="E13" s="44">
        <v>0</v>
      </c>
      <c r="F13" s="44">
        <v>0</v>
      </c>
      <c r="G13" s="133">
        <v>0</v>
      </c>
      <c r="H13" s="133">
        <v>0</v>
      </c>
      <c r="I13" s="44">
        <v>0</v>
      </c>
      <c r="J13" s="44">
        <v>0</v>
      </c>
      <c r="K13" s="133">
        <v>0</v>
      </c>
      <c r="L13" s="133">
        <v>0</v>
      </c>
      <c r="M13" s="44">
        <v>0</v>
      </c>
      <c r="N13" s="44">
        <v>0</v>
      </c>
      <c r="O13" s="133">
        <v>0</v>
      </c>
      <c r="P13" s="133">
        <v>0</v>
      </c>
    </row>
    <row r="14" spans="3:18">
      <c r="C14" s="124">
        <v>6</v>
      </c>
      <c r="D14" s="122" t="s">
        <v>573</v>
      </c>
      <c r="E14" s="44">
        <v>0</v>
      </c>
      <c r="F14" s="44">
        <v>0</v>
      </c>
      <c r="G14" s="133">
        <v>0</v>
      </c>
      <c r="H14" s="133">
        <v>0</v>
      </c>
      <c r="I14" s="44">
        <v>1269.433</v>
      </c>
      <c r="J14" s="44">
        <v>138.518</v>
      </c>
      <c r="K14" s="133">
        <v>0</v>
      </c>
      <c r="L14" s="133">
        <v>0</v>
      </c>
      <c r="M14" s="44">
        <v>0</v>
      </c>
      <c r="N14" s="44">
        <v>0</v>
      </c>
      <c r="O14" s="133">
        <v>0</v>
      </c>
      <c r="P14" s="133">
        <v>1407.951</v>
      </c>
      <c r="R14" s="51"/>
    </row>
    <row r="15" spans="3:18">
      <c r="C15" s="124">
        <v>7</v>
      </c>
      <c r="D15" s="122" t="s">
        <v>579</v>
      </c>
      <c r="E15" s="44">
        <v>0</v>
      </c>
      <c r="F15" s="44">
        <v>0</v>
      </c>
      <c r="G15" s="133">
        <v>0</v>
      </c>
      <c r="H15" s="133">
        <v>0</v>
      </c>
      <c r="I15" s="44">
        <v>0</v>
      </c>
      <c r="J15" s="44">
        <v>0</v>
      </c>
      <c r="K15" s="133">
        <v>0</v>
      </c>
      <c r="L15" s="133">
        <v>0</v>
      </c>
      <c r="M15" s="44">
        <v>247.91200000000001</v>
      </c>
      <c r="N15" s="44">
        <v>0</v>
      </c>
      <c r="O15" s="133">
        <v>0</v>
      </c>
      <c r="P15" s="133">
        <v>247.91200000000001</v>
      </c>
    </row>
    <row r="16" spans="3:18">
      <c r="C16" s="124">
        <v>8</v>
      </c>
      <c r="D16" s="122" t="s">
        <v>577</v>
      </c>
      <c r="E16" s="44">
        <v>0</v>
      </c>
      <c r="F16" s="44">
        <v>0</v>
      </c>
      <c r="G16" s="133">
        <v>0</v>
      </c>
      <c r="H16" s="133">
        <v>0</v>
      </c>
      <c r="I16" s="44">
        <v>0</v>
      </c>
      <c r="J16" s="44">
        <v>0</v>
      </c>
      <c r="K16" s="133">
        <v>0</v>
      </c>
      <c r="L16" s="133">
        <v>174.953</v>
      </c>
      <c r="M16" s="44">
        <v>0</v>
      </c>
      <c r="N16" s="44">
        <v>0</v>
      </c>
      <c r="O16" s="133">
        <v>0</v>
      </c>
      <c r="P16" s="133">
        <v>174.953</v>
      </c>
    </row>
    <row r="17" spans="3:17" ht="22.5">
      <c r="C17" s="124">
        <v>9</v>
      </c>
      <c r="D17" s="122" t="s">
        <v>820</v>
      </c>
      <c r="E17" s="44">
        <v>0</v>
      </c>
      <c r="F17" s="44">
        <v>0</v>
      </c>
      <c r="G17" s="133">
        <v>0</v>
      </c>
      <c r="H17" s="133">
        <v>0</v>
      </c>
      <c r="I17" s="44">
        <v>0</v>
      </c>
      <c r="J17" s="44">
        <v>0</v>
      </c>
      <c r="K17" s="133">
        <v>0</v>
      </c>
      <c r="L17" s="133">
        <v>0</v>
      </c>
      <c r="M17" s="44">
        <v>0</v>
      </c>
      <c r="N17" s="44">
        <v>0</v>
      </c>
      <c r="O17" s="133">
        <v>0</v>
      </c>
      <c r="P17" s="133">
        <v>0</v>
      </c>
    </row>
    <row r="18" spans="3:17" ht="15.75" thickBot="1">
      <c r="C18" s="171">
        <v>10</v>
      </c>
      <c r="D18" s="167" t="s">
        <v>822</v>
      </c>
      <c r="E18" s="168">
        <v>0</v>
      </c>
      <c r="F18" s="168">
        <v>0</v>
      </c>
      <c r="G18" s="178">
        <v>0</v>
      </c>
      <c r="H18" s="178">
        <v>0</v>
      </c>
      <c r="I18" s="168">
        <v>0</v>
      </c>
      <c r="J18" s="168">
        <v>0</v>
      </c>
      <c r="K18" s="178">
        <v>0</v>
      </c>
      <c r="L18" s="178">
        <v>0</v>
      </c>
      <c r="M18" s="168">
        <v>0</v>
      </c>
      <c r="N18" s="168">
        <v>0</v>
      </c>
      <c r="O18" s="178">
        <v>0</v>
      </c>
      <c r="P18" s="178">
        <v>0</v>
      </c>
    </row>
    <row r="19" spans="3:17" ht="15.75" thickBot="1">
      <c r="C19" s="308">
        <v>11</v>
      </c>
      <c r="D19" s="304" t="s">
        <v>461</v>
      </c>
      <c r="E19" s="255">
        <v>0</v>
      </c>
      <c r="F19" s="255">
        <v>0</v>
      </c>
      <c r="G19" s="315">
        <v>0</v>
      </c>
      <c r="H19" s="315">
        <v>0</v>
      </c>
      <c r="I19" s="255">
        <v>1269.433</v>
      </c>
      <c r="J19" s="255">
        <v>138.518</v>
      </c>
      <c r="K19" s="315">
        <v>0</v>
      </c>
      <c r="L19" s="315">
        <v>174.953</v>
      </c>
      <c r="M19" s="255">
        <v>247.91200000000001</v>
      </c>
      <c r="N19" s="255">
        <v>0</v>
      </c>
      <c r="O19" s="315">
        <v>0</v>
      </c>
      <c r="P19" s="315">
        <v>1830.816</v>
      </c>
      <c r="Q19" s="257"/>
    </row>
    <row r="21" spans="3:17">
      <c r="D21" s="51"/>
    </row>
  </sheetData>
  <sheetProtection algorithmName="SHA-512" hashValue="0ej/gqmwxItvW7/rKQMdtCXt3u4nwlKn3NQKyLdvbPgecAT7pG+6Yi4T1wSICmro79tfXEd+YHuG4t1b9yja1A==" saltValue="rLco/RWJ6geBSqXSyMa+WQ==" spinCount="100000" sheet="1" objects="1" scenarios="1" selectLockedCells="1" selectUnlockedCells="1"/>
  <mergeCells count="4">
    <mergeCell ref="C4:D4"/>
    <mergeCell ref="E6:O6"/>
    <mergeCell ref="C6:C8"/>
    <mergeCell ref="D6:D8"/>
  </mergeCells>
  <pageMargins left="0.70866141732283472" right="0.70866141732283472" top="0.74803149606299213" bottom="0.74803149606299213" header="0.31496062992125978" footer="0.31496062992125978"/>
  <pageSetup paperSize="9" scale="64" orientation="landscape"/>
  <headerFooter>
    <oddHeader>&amp;CPL
Załącznik XXV</oddHeader>
    <oddFooter>&amp;C&amp;P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R20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.5703125" style="21" customWidth="1"/>
    <col min="2" max="2" width="9.140625" style="21" customWidth="1"/>
    <col min="3" max="3" width="3.28515625" style="21" customWidth="1"/>
    <col min="4" max="4" width="46" style="21" customWidth="1"/>
    <col min="5" max="6" width="14.42578125" style="21" customWidth="1"/>
    <col min="7" max="7" width="0.42578125" style="21" customWidth="1"/>
    <col min="8" max="9" width="14.42578125" style="21" customWidth="1"/>
    <col min="10" max="10" width="0.5703125" style="21" customWidth="1"/>
    <col min="11" max="12" width="14.42578125" style="21" customWidth="1"/>
    <col min="13" max="13" width="0.5703125" style="21" customWidth="1"/>
    <col min="14" max="15" width="14.42578125" style="21" customWidth="1"/>
    <col min="16" max="16" width="9.140625" style="21" customWidth="1"/>
    <col min="17" max="16384" width="9.140625" style="21"/>
  </cols>
  <sheetData>
    <row r="3" spans="3:15" ht="21" customHeight="1">
      <c r="C3" s="24" t="s">
        <v>88</v>
      </c>
    </row>
    <row r="4" spans="3:15">
      <c r="C4" s="833" t="s">
        <v>1006</v>
      </c>
      <c r="D4" s="863"/>
    </row>
    <row r="5" spans="3:15" ht="15.75" thickBot="1"/>
    <row r="6" spans="3:15" ht="16.149999999999999" customHeight="1">
      <c r="C6" s="257"/>
      <c r="D6" s="316"/>
      <c r="E6" s="587" t="s">
        <v>107</v>
      </c>
      <c r="F6" s="587" t="s">
        <v>108</v>
      </c>
      <c r="G6" s="587"/>
      <c r="H6" s="587" t="s">
        <v>109</v>
      </c>
      <c r="I6" s="587" t="s">
        <v>145</v>
      </c>
      <c r="J6" s="587"/>
      <c r="K6" s="587" t="s">
        <v>146</v>
      </c>
      <c r="L6" s="587" t="s">
        <v>212</v>
      </c>
      <c r="M6" s="587"/>
      <c r="N6" s="587" t="s">
        <v>213</v>
      </c>
      <c r="O6" s="587" t="s">
        <v>238</v>
      </c>
    </row>
    <row r="7" spans="3:15" ht="16.149999999999999" customHeight="1">
      <c r="C7" s="291"/>
      <c r="D7" s="316"/>
      <c r="E7" s="961" t="s">
        <v>860</v>
      </c>
      <c r="F7" s="893"/>
      <c r="G7" s="893"/>
      <c r="H7" s="893"/>
      <c r="I7" s="893"/>
      <c r="J7" s="312"/>
      <c r="K7" s="961" t="s">
        <v>861</v>
      </c>
      <c r="L7" s="893"/>
      <c r="M7" s="893"/>
      <c r="N7" s="893"/>
      <c r="O7" s="893"/>
    </row>
    <row r="8" spans="3:15" ht="30.75" customHeight="1" thickBot="1">
      <c r="C8" s="317"/>
      <c r="D8" s="931" t="s">
        <v>862</v>
      </c>
      <c r="E8" s="962" t="s">
        <v>863</v>
      </c>
      <c r="F8" s="963"/>
      <c r="G8" s="426"/>
      <c r="H8" s="962" t="s">
        <v>864</v>
      </c>
      <c r="I8" s="963"/>
      <c r="J8" s="426"/>
      <c r="K8" s="962" t="s">
        <v>863</v>
      </c>
      <c r="L8" s="963"/>
      <c r="M8" s="426"/>
      <c r="N8" s="962" t="s">
        <v>864</v>
      </c>
      <c r="O8" s="963"/>
    </row>
    <row r="9" spans="3:15" ht="21.75" customHeight="1" thickTop="1" thickBot="1">
      <c r="C9" s="318"/>
      <c r="D9" s="919"/>
      <c r="E9" s="424" t="s">
        <v>865</v>
      </c>
      <c r="F9" s="424" t="s">
        <v>866</v>
      </c>
      <c r="G9" s="424"/>
      <c r="H9" s="424" t="s">
        <v>865</v>
      </c>
      <c r="I9" s="424" t="s">
        <v>866</v>
      </c>
      <c r="J9" s="424"/>
      <c r="K9" s="424" t="s">
        <v>865</v>
      </c>
      <c r="L9" s="424" t="s">
        <v>866</v>
      </c>
      <c r="M9" s="424"/>
      <c r="N9" s="424" t="s">
        <v>865</v>
      </c>
      <c r="O9" s="424" t="s">
        <v>866</v>
      </c>
    </row>
    <row r="10" spans="3:15" ht="18" customHeight="1" thickTop="1">
      <c r="C10" s="319">
        <v>1</v>
      </c>
      <c r="D10" s="179" t="s">
        <v>867</v>
      </c>
      <c r="E10" s="63">
        <v>0</v>
      </c>
      <c r="F10" s="63">
        <v>0</v>
      </c>
      <c r="G10" s="63"/>
      <c r="H10" s="63">
        <v>0</v>
      </c>
      <c r="I10" s="63">
        <v>0</v>
      </c>
      <c r="J10" s="63"/>
      <c r="K10" s="63">
        <v>0</v>
      </c>
      <c r="L10" s="181">
        <v>0</v>
      </c>
      <c r="M10" s="181"/>
      <c r="N10" s="181">
        <v>0</v>
      </c>
      <c r="O10" s="181">
        <v>0</v>
      </c>
    </row>
    <row r="11" spans="3:15" ht="18" customHeight="1">
      <c r="C11" s="124">
        <v>2</v>
      </c>
      <c r="D11" s="131" t="s">
        <v>868</v>
      </c>
      <c r="E11" s="44">
        <v>0</v>
      </c>
      <c r="F11" s="44">
        <v>0</v>
      </c>
      <c r="G11" s="44"/>
      <c r="H11" s="44">
        <v>0</v>
      </c>
      <c r="I11" s="44">
        <v>0</v>
      </c>
      <c r="J11" s="44"/>
      <c r="K11" s="44">
        <v>0</v>
      </c>
      <c r="L11" s="133">
        <v>0</v>
      </c>
      <c r="M11" s="133"/>
      <c r="N11" s="133">
        <v>0</v>
      </c>
      <c r="O11" s="133">
        <v>0</v>
      </c>
    </row>
    <row r="12" spans="3:15" ht="18" customHeight="1">
      <c r="C12" s="124">
        <v>3</v>
      </c>
      <c r="D12" s="131" t="s">
        <v>869</v>
      </c>
      <c r="E12" s="44">
        <v>0</v>
      </c>
      <c r="F12" s="44">
        <v>0</v>
      </c>
      <c r="G12" s="44"/>
      <c r="H12" s="44">
        <v>0</v>
      </c>
      <c r="I12" s="44">
        <v>0</v>
      </c>
      <c r="J12" s="44"/>
      <c r="K12" s="44">
        <v>0</v>
      </c>
      <c r="L12" s="133">
        <v>0</v>
      </c>
      <c r="M12" s="133"/>
      <c r="N12" s="133">
        <v>0</v>
      </c>
      <c r="O12" s="133">
        <v>0</v>
      </c>
    </row>
    <row r="13" spans="3:15" ht="18" customHeight="1">
      <c r="C13" s="124">
        <v>4</v>
      </c>
      <c r="D13" s="131" t="s">
        <v>870</v>
      </c>
      <c r="E13" s="44">
        <v>0</v>
      </c>
      <c r="F13" s="44">
        <v>0</v>
      </c>
      <c r="G13" s="44"/>
      <c r="H13" s="44">
        <v>0</v>
      </c>
      <c r="I13" s="44">
        <v>0</v>
      </c>
      <c r="J13" s="44"/>
      <c r="K13" s="44">
        <v>0</v>
      </c>
      <c r="L13" s="133">
        <v>0</v>
      </c>
      <c r="M13" s="133"/>
      <c r="N13" s="133">
        <v>0</v>
      </c>
      <c r="O13" s="133">
        <v>0</v>
      </c>
    </row>
    <row r="14" spans="3:15" ht="18" customHeight="1">
      <c r="C14" s="124">
        <v>5</v>
      </c>
      <c r="D14" s="131" t="s">
        <v>871</v>
      </c>
      <c r="E14" s="44">
        <v>0</v>
      </c>
      <c r="F14" s="44">
        <v>0</v>
      </c>
      <c r="G14" s="44"/>
      <c r="H14" s="44">
        <v>0</v>
      </c>
      <c r="I14" s="44">
        <v>0</v>
      </c>
      <c r="J14" s="44"/>
      <c r="K14" s="44">
        <v>0</v>
      </c>
      <c r="L14" s="133">
        <v>0</v>
      </c>
      <c r="M14" s="133"/>
      <c r="N14" s="133">
        <v>0</v>
      </c>
      <c r="O14" s="133">
        <v>0</v>
      </c>
    </row>
    <row r="15" spans="3:15" ht="18" customHeight="1">
      <c r="C15" s="124">
        <v>6</v>
      </c>
      <c r="D15" s="131" t="s">
        <v>872</v>
      </c>
      <c r="E15" s="44">
        <v>0</v>
      </c>
      <c r="F15" s="44">
        <v>0</v>
      </c>
      <c r="G15" s="44"/>
      <c r="H15" s="44">
        <v>0</v>
      </c>
      <c r="I15" s="44">
        <v>0</v>
      </c>
      <c r="J15" s="44"/>
      <c r="K15" s="44">
        <v>0</v>
      </c>
      <c r="L15" s="133">
        <v>0</v>
      </c>
      <c r="M15" s="133"/>
      <c r="N15" s="133">
        <v>0</v>
      </c>
      <c r="O15" s="133">
        <v>0</v>
      </c>
    </row>
    <row r="16" spans="3:15" ht="18" customHeight="1">
      <c r="C16" s="124">
        <v>7</v>
      </c>
      <c r="D16" s="131" t="s">
        <v>873</v>
      </c>
      <c r="E16" s="44">
        <v>0</v>
      </c>
      <c r="F16" s="44">
        <v>0</v>
      </c>
      <c r="G16" s="44"/>
      <c r="H16" s="44">
        <v>0</v>
      </c>
      <c r="I16" s="44">
        <v>0</v>
      </c>
      <c r="J16" s="44"/>
      <c r="K16" s="44">
        <v>0</v>
      </c>
      <c r="L16" s="133">
        <v>0</v>
      </c>
      <c r="M16" s="133"/>
      <c r="N16" s="133">
        <v>0</v>
      </c>
      <c r="O16" s="133">
        <v>0</v>
      </c>
    </row>
    <row r="17" spans="3:18" ht="18" customHeight="1" thickBot="1">
      <c r="C17" s="171">
        <v>8</v>
      </c>
      <c r="D17" s="176" t="s">
        <v>789</v>
      </c>
      <c r="E17" s="168">
        <v>0</v>
      </c>
      <c r="F17" s="168">
        <v>0</v>
      </c>
      <c r="G17" s="168"/>
      <c r="H17" s="168">
        <v>0</v>
      </c>
      <c r="I17" s="168">
        <v>0</v>
      </c>
      <c r="J17" s="168"/>
      <c r="K17" s="168">
        <v>0</v>
      </c>
      <c r="L17" s="178">
        <v>0</v>
      </c>
      <c r="M17" s="178"/>
      <c r="N17" s="178">
        <v>0</v>
      </c>
      <c r="O17" s="178">
        <v>0</v>
      </c>
    </row>
    <row r="18" spans="3:18" ht="18" customHeight="1" thickBot="1">
      <c r="C18" s="310">
        <v>9</v>
      </c>
      <c r="D18" s="423" t="s">
        <v>144</v>
      </c>
      <c r="E18" s="255">
        <v>0</v>
      </c>
      <c r="F18" s="255">
        <v>0</v>
      </c>
      <c r="G18" s="255"/>
      <c r="H18" s="255">
        <v>0</v>
      </c>
      <c r="I18" s="255">
        <v>0</v>
      </c>
      <c r="J18" s="255"/>
      <c r="K18" s="255">
        <v>0</v>
      </c>
      <c r="L18" s="255">
        <v>0</v>
      </c>
      <c r="M18" s="255"/>
      <c r="N18" s="255">
        <v>0</v>
      </c>
      <c r="O18" s="255">
        <v>0</v>
      </c>
    </row>
    <row r="19" spans="3:18"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pans="3:18">
      <c r="R20" s="51"/>
    </row>
  </sheetData>
  <sheetProtection algorithmName="SHA-512" hashValue="aKHdnYTqRKoqsfiTjBqWkOb1zy+o19Ze7a6mSwuE1NU1qF1OMdqi3Ki9n1mkMT9i95KEV6ZeSlJbJo6IeWdvCQ==" saltValue="GjC9j7RQ/Cs9gssDZP/K5Q==" spinCount="100000" sheet="1" objects="1" scenarios="1" selectLockedCells="1" selectUnlockedCells="1"/>
  <mergeCells count="8">
    <mergeCell ref="C4:D4"/>
    <mergeCell ref="E7:I7"/>
    <mergeCell ref="K7:O7"/>
    <mergeCell ref="D8:D9"/>
    <mergeCell ref="E8:F8"/>
    <mergeCell ref="H8:I8"/>
    <mergeCell ref="K8:L8"/>
    <mergeCell ref="N8:O8"/>
  </mergeCells>
  <pageMargins left="0.70866141732283472" right="0.70866141732283472" top="0.74803149606299213" bottom="0.74803149606299213" header="0.31496062992125978" footer="0.31496062992125978"/>
  <pageSetup paperSize="9" scale="90" fitToWidth="0" fitToHeight="0" orientation="landscape"/>
  <headerFooter>
    <oddHeader>&amp;CPL
Załącznik XXV</oddHeader>
    <oddFooter>&amp;C&amp;P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J17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.28515625" style="21" customWidth="1"/>
    <col min="2" max="2" width="9.140625" style="21" customWidth="1"/>
    <col min="3" max="3" width="2.7109375" style="21" customWidth="1"/>
    <col min="4" max="4" width="37.42578125" style="21" customWidth="1"/>
    <col min="5" max="6" width="18.140625" style="21" customWidth="1"/>
    <col min="7" max="7" width="9.140625" style="21" customWidth="1"/>
    <col min="8" max="16384" width="9.140625" style="21"/>
  </cols>
  <sheetData>
    <row r="3" spans="3:10" ht="21" customHeight="1">
      <c r="C3" s="39" t="s">
        <v>89</v>
      </c>
    </row>
    <row r="4" spans="3:10">
      <c r="C4" s="833" t="s">
        <v>1006</v>
      </c>
      <c r="D4" s="863"/>
    </row>
    <row r="5" spans="3:10" ht="15.75" thickBot="1">
      <c r="D5" s="111"/>
      <c r="E5" s="292"/>
      <c r="F5" s="292"/>
    </row>
    <row r="6" spans="3:10" ht="16.149999999999999" customHeight="1" thickBot="1">
      <c r="D6" s="130"/>
      <c r="E6" s="552" t="s">
        <v>107</v>
      </c>
      <c r="F6" s="552" t="s">
        <v>108</v>
      </c>
    </row>
    <row r="7" spans="3:10" ht="16.149999999999999" customHeight="1" thickBot="1">
      <c r="C7" s="588"/>
      <c r="D7" s="588"/>
      <c r="E7" s="538" t="s">
        <v>874</v>
      </c>
      <c r="F7" s="538" t="s">
        <v>875</v>
      </c>
    </row>
    <row r="8" spans="3:10" ht="16.899999999999999" customHeight="1" thickBot="1">
      <c r="C8" s="589" t="s">
        <v>876</v>
      </c>
      <c r="D8" s="590"/>
      <c r="E8" s="591"/>
      <c r="F8" s="591"/>
      <c r="J8" s="51"/>
    </row>
    <row r="9" spans="3:10">
      <c r="C9" s="174">
        <v>1</v>
      </c>
      <c r="D9" s="182" t="s">
        <v>877</v>
      </c>
      <c r="E9" s="63">
        <v>0</v>
      </c>
      <c r="F9" s="63">
        <v>0</v>
      </c>
    </row>
    <row r="10" spans="3:10">
      <c r="C10" s="124">
        <v>2</v>
      </c>
      <c r="D10" s="139" t="s">
        <v>878</v>
      </c>
      <c r="E10" s="44">
        <v>0</v>
      </c>
      <c r="F10" s="44">
        <v>0</v>
      </c>
    </row>
    <row r="11" spans="3:10">
      <c r="C11" s="124">
        <v>3</v>
      </c>
      <c r="D11" s="139" t="s">
        <v>879</v>
      </c>
      <c r="E11" s="44">
        <v>0</v>
      </c>
      <c r="F11" s="44">
        <v>0</v>
      </c>
    </row>
    <row r="12" spans="3:10">
      <c r="C12" s="124">
        <v>4</v>
      </c>
      <c r="D12" s="139" t="s">
        <v>880</v>
      </c>
      <c r="E12" s="44">
        <v>0</v>
      </c>
      <c r="F12" s="44">
        <v>0</v>
      </c>
    </row>
    <row r="13" spans="3:10">
      <c r="C13" s="124">
        <v>5</v>
      </c>
      <c r="D13" s="139" t="s">
        <v>881</v>
      </c>
      <c r="E13" s="44">
        <v>0</v>
      </c>
      <c r="F13" s="44">
        <v>0</v>
      </c>
    </row>
    <row r="14" spans="3:10" ht="15.75" thickBot="1">
      <c r="C14" s="594">
        <v>6</v>
      </c>
      <c r="D14" s="595" t="s">
        <v>882</v>
      </c>
      <c r="E14" s="490">
        <v>0</v>
      </c>
      <c r="F14" s="490">
        <v>0</v>
      </c>
    </row>
    <row r="15" spans="3:10" ht="15.75" customHeight="1" thickBot="1">
      <c r="C15" s="589" t="s">
        <v>883</v>
      </c>
      <c r="D15" s="590"/>
      <c r="E15" s="590"/>
      <c r="F15" s="590"/>
    </row>
    <row r="16" spans="3:10">
      <c r="C16" s="174">
        <v>7</v>
      </c>
      <c r="D16" s="182" t="s">
        <v>884</v>
      </c>
      <c r="E16" s="63">
        <v>0</v>
      </c>
      <c r="F16" s="63">
        <v>0</v>
      </c>
      <c r="J16" s="51"/>
    </row>
    <row r="17" spans="3:6" ht="15.75" thickBot="1">
      <c r="C17" s="592">
        <v>8</v>
      </c>
      <c r="D17" s="593" t="s">
        <v>885</v>
      </c>
      <c r="E17" s="492">
        <v>0</v>
      </c>
      <c r="F17" s="492">
        <v>0</v>
      </c>
    </row>
  </sheetData>
  <sheetProtection algorithmName="SHA-512" hashValue="uRf4al9k+zQn+1kUuEeXt0UKkQZJbO5TBv/wT5UWWoyemOesXJYqxHeRHz/ja9otaemQBXuAiENVnwH2lspIzA==" saltValue="y55AsrLK2yg76S0EkpH5kA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fitToWidth="0" fitToHeight="0" orientation="landscape"/>
  <headerFooter>
    <oddHeader>&amp;CPL
Załącznik XXV</oddHeader>
    <oddFooter>&amp;C&amp;P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F27"/>
  <sheetViews>
    <sheetView showGridLines="0" zoomScaleNormal="100" workbookViewId="0">
      <selection activeCell="C33" sqref="C33"/>
    </sheetView>
  </sheetViews>
  <sheetFormatPr defaultColWidth="9.140625" defaultRowHeight="15"/>
  <cols>
    <col min="1" max="1" width="2.7109375" style="23" customWidth="1"/>
    <col min="2" max="2" width="6.85546875" style="23" customWidth="1"/>
    <col min="3" max="3" width="4.42578125" style="23" customWidth="1"/>
    <col min="4" max="4" width="86.7109375" style="23" customWidth="1"/>
    <col min="5" max="5" width="16.28515625" style="23" customWidth="1"/>
    <col min="6" max="6" width="18.7109375" style="23" customWidth="1"/>
    <col min="7" max="7" width="9.140625" style="23" customWidth="1"/>
    <col min="8" max="16384" width="9.140625" style="23"/>
  </cols>
  <sheetData>
    <row r="3" spans="3:6" ht="21" customHeight="1">
      <c r="C3" s="141" t="s">
        <v>90</v>
      </c>
    </row>
    <row r="4" spans="3:6">
      <c r="C4" s="833" t="s">
        <v>1006</v>
      </c>
      <c r="D4" s="834"/>
    </row>
    <row r="5" spans="3:6" ht="20.100000000000001" customHeight="1" thickBot="1">
      <c r="C5" s="142"/>
      <c r="D5" s="143"/>
      <c r="E5" s="320"/>
      <c r="F5" s="320"/>
    </row>
    <row r="6" spans="3:6" ht="20.100000000000001" customHeight="1" thickBot="1">
      <c r="C6" s="142"/>
      <c r="D6" s="143"/>
      <c r="E6" s="552" t="s">
        <v>107</v>
      </c>
      <c r="F6" s="552" t="s">
        <v>108</v>
      </c>
    </row>
    <row r="7" spans="3:6" ht="30" customHeight="1" thickBot="1">
      <c r="C7" s="596"/>
      <c r="D7" s="597"/>
      <c r="E7" s="669" t="s">
        <v>886</v>
      </c>
      <c r="F7" s="669" t="s">
        <v>838</v>
      </c>
    </row>
    <row r="8" spans="3:6" ht="20.100000000000001" customHeight="1">
      <c r="C8" s="147">
        <v>1</v>
      </c>
      <c r="D8" s="183" t="s">
        <v>887</v>
      </c>
      <c r="E8" s="184"/>
      <c r="F8" s="148">
        <v>0</v>
      </c>
    </row>
    <row r="9" spans="3:6" ht="33.75" customHeight="1">
      <c r="C9" s="124">
        <v>2</v>
      </c>
      <c r="D9" s="144" t="s">
        <v>888</v>
      </c>
      <c r="E9" s="44">
        <v>0</v>
      </c>
      <c r="F9" s="44">
        <v>0</v>
      </c>
    </row>
    <row r="10" spans="3:6" ht="20.100000000000001" customHeight="1">
      <c r="C10" s="124">
        <v>3</v>
      </c>
      <c r="D10" s="144" t="s">
        <v>889</v>
      </c>
      <c r="E10" s="44">
        <v>0</v>
      </c>
      <c r="F10" s="44">
        <v>0</v>
      </c>
    </row>
    <row r="11" spans="3:6" ht="20.100000000000001" customHeight="1">
      <c r="C11" s="124">
        <v>4</v>
      </c>
      <c r="D11" s="144" t="s">
        <v>890</v>
      </c>
      <c r="E11" s="44">
        <v>0</v>
      </c>
      <c r="F11" s="44">
        <v>0</v>
      </c>
    </row>
    <row r="12" spans="3:6" ht="20.100000000000001" customHeight="1">
      <c r="C12" s="124">
        <v>5</v>
      </c>
      <c r="D12" s="144" t="s">
        <v>891</v>
      </c>
      <c r="E12" s="44">
        <v>0</v>
      </c>
      <c r="F12" s="44">
        <v>0</v>
      </c>
    </row>
    <row r="13" spans="3:6" ht="20.100000000000001" customHeight="1">
      <c r="C13" s="124">
        <v>6</v>
      </c>
      <c r="D13" s="144" t="s">
        <v>892</v>
      </c>
      <c r="E13" s="44">
        <v>0</v>
      </c>
      <c r="F13" s="44">
        <v>0</v>
      </c>
    </row>
    <row r="14" spans="3:6" ht="20.100000000000001" customHeight="1">
      <c r="C14" s="124">
        <v>7</v>
      </c>
      <c r="D14" s="144" t="s">
        <v>893</v>
      </c>
      <c r="E14" s="44">
        <v>0</v>
      </c>
      <c r="F14" s="132"/>
    </row>
    <row r="15" spans="3:6" ht="20.100000000000001" customHeight="1">
      <c r="C15" s="124">
        <v>8</v>
      </c>
      <c r="D15" s="144" t="s">
        <v>894</v>
      </c>
      <c r="E15" s="44">
        <v>0</v>
      </c>
      <c r="F15" s="44">
        <v>0</v>
      </c>
    </row>
    <row r="16" spans="3:6" ht="20.100000000000001" customHeight="1">
      <c r="C16" s="124">
        <v>9</v>
      </c>
      <c r="D16" s="144" t="s">
        <v>895</v>
      </c>
      <c r="E16" s="44">
        <v>0</v>
      </c>
      <c r="F16" s="44">
        <v>0</v>
      </c>
    </row>
    <row r="17" spans="3:6" ht="20.100000000000001" customHeight="1">
      <c r="C17" s="124">
        <v>10</v>
      </c>
      <c r="D17" s="144" t="s">
        <v>896</v>
      </c>
      <c r="E17" s="44">
        <v>0</v>
      </c>
      <c r="F17" s="44">
        <v>0</v>
      </c>
    </row>
    <row r="18" spans="3:6" ht="20.100000000000001" customHeight="1">
      <c r="C18" s="140">
        <v>11</v>
      </c>
      <c r="D18" s="145" t="s">
        <v>897</v>
      </c>
      <c r="E18" s="146"/>
      <c r="F18" s="50">
        <v>0</v>
      </c>
    </row>
    <row r="19" spans="3:6" ht="33" customHeight="1">
      <c r="C19" s="124">
        <v>12</v>
      </c>
      <c r="D19" s="144" t="s">
        <v>898</v>
      </c>
      <c r="E19" s="44">
        <v>0</v>
      </c>
      <c r="F19" s="44">
        <v>0</v>
      </c>
    </row>
    <row r="20" spans="3:6" ht="20.100000000000001" customHeight="1">
      <c r="C20" s="124">
        <v>13</v>
      </c>
      <c r="D20" s="144" t="s">
        <v>889</v>
      </c>
      <c r="E20" s="44">
        <v>0</v>
      </c>
      <c r="F20" s="44">
        <v>0</v>
      </c>
    </row>
    <row r="21" spans="3:6" ht="20.100000000000001" customHeight="1">
      <c r="C21" s="124">
        <v>14</v>
      </c>
      <c r="D21" s="144" t="s">
        <v>890</v>
      </c>
      <c r="E21" s="44">
        <v>0</v>
      </c>
      <c r="F21" s="44">
        <v>0</v>
      </c>
    </row>
    <row r="22" spans="3:6" ht="20.100000000000001" customHeight="1">
      <c r="C22" s="124">
        <v>15</v>
      </c>
      <c r="D22" s="144" t="s">
        <v>891</v>
      </c>
      <c r="E22" s="44">
        <v>0</v>
      </c>
      <c r="F22" s="44">
        <v>0</v>
      </c>
    </row>
    <row r="23" spans="3:6" ht="20.100000000000001" customHeight="1">
      <c r="C23" s="124">
        <v>16</v>
      </c>
      <c r="D23" s="144" t="s">
        <v>892</v>
      </c>
      <c r="E23" s="44">
        <v>0</v>
      </c>
      <c r="F23" s="44">
        <v>0</v>
      </c>
    </row>
    <row r="24" spans="3:6" ht="20.100000000000001" customHeight="1">
      <c r="C24" s="124">
        <v>17</v>
      </c>
      <c r="D24" s="144" t="s">
        <v>893</v>
      </c>
      <c r="E24" s="44">
        <v>0</v>
      </c>
      <c r="F24" s="132"/>
    </row>
    <row r="25" spans="3:6" ht="20.100000000000001" customHeight="1">
      <c r="C25" s="124">
        <v>18</v>
      </c>
      <c r="D25" s="144" t="s">
        <v>894</v>
      </c>
      <c r="E25" s="44">
        <v>0</v>
      </c>
      <c r="F25" s="44">
        <v>0</v>
      </c>
    </row>
    <row r="26" spans="3:6" ht="20.100000000000001" customHeight="1">
      <c r="C26" s="124">
        <v>19</v>
      </c>
      <c r="D26" s="144" t="s">
        <v>895</v>
      </c>
      <c r="E26" s="44">
        <v>0</v>
      </c>
      <c r="F26" s="44">
        <v>0</v>
      </c>
    </row>
    <row r="27" spans="3:6" ht="20.100000000000001" customHeight="1" thickBot="1">
      <c r="C27" s="592">
        <v>20</v>
      </c>
      <c r="D27" s="598" t="s">
        <v>896</v>
      </c>
      <c r="E27" s="492">
        <v>0</v>
      </c>
      <c r="F27" s="492">
        <v>0</v>
      </c>
    </row>
  </sheetData>
  <sheetProtection algorithmName="SHA-512" hashValue="wbBiL7Wi4/DxZ0SGLaXVbGluFADCAdxtkWJigVeI/ulQPrvGZ1CWdCYg02WGf2g0Ve7h8AKqLQUvZgAzhQS1Hw==" saltValue="X9CJxCEAYoIQ8ItYp0qQ/A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scale="87" orientation="landscape" r:id="rId1"/>
  <headerFooter>
    <oddHeader>&amp;CPL 
Załącznik XXV</oddHeader>
    <oddFooter>&amp;C&amp;P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I18"/>
  <sheetViews>
    <sheetView showGridLines="0" zoomScaleNormal="100" workbookViewId="0">
      <selection activeCell="C33" sqref="C33"/>
    </sheetView>
  </sheetViews>
  <sheetFormatPr defaultColWidth="11.42578125" defaultRowHeight="15"/>
  <cols>
    <col min="1" max="1" width="2.28515625" style="21" customWidth="1"/>
    <col min="2" max="2" width="11.42578125" style="21" customWidth="1"/>
    <col min="3" max="3" width="2.5703125" style="21" customWidth="1"/>
    <col min="4" max="4" width="41.7109375" style="21" customWidth="1"/>
    <col min="5" max="5" width="22.7109375" style="21" customWidth="1"/>
    <col min="6" max="6" width="15.28515625" style="21" customWidth="1"/>
    <col min="7" max="7" width="11.42578125" style="21" customWidth="1"/>
    <col min="8" max="8" width="50.7109375" style="21" customWidth="1"/>
    <col min="9" max="9" width="7.42578125" style="21" customWidth="1"/>
    <col min="10" max="10" width="42" style="21" customWidth="1"/>
    <col min="11" max="11" width="11.42578125" style="21" customWidth="1"/>
    <col min="12" max="16384" width="11.42578125" style="21"/>
  </cols>
  <sheetData>
    <row r="3" spans="3:9" s="47" customFormat="1" ht="21" customHeight="1">
      <c r="C3" s="73" t="s">
        <v>92</v>
      </c>
      <c r="D3" s="149"/>
      <c r="E3" s="53"/>
      <c r="F3" s="53"/>
    </row>
    <row r="4" spans="3:9" s="47" customFormat="1" ht="17.45" customHeight="1">
      <c r="C4" s="833" t="s">
        <v>1006</v>
      </c>
      <c r="D4" s="964"/>
      <c r="E4" s="53"/>
      <c r="F4" s="53"/>
    </row>
    <row r="5" spans="3:9" s="47" customFormat="1" ht="17.45" customHeight="1" thickBot="1">
      <c r="E5" s="53"/>
      <c r="F5" s="53"/>
    </row>
    <row r="6" spans="3:9" ht="16.149999999999999" customHeight="1">
      <c r="C6" s="136"/>
      <c r="D6" s="136"/>
      <c r="E6" s="587" t="s">
        <v>107</v>
      </c>
    </row>
    <row r="7" spans="3:9" ht="24.6" customHeight="1" thickBot="1">
      <c r="C7" s="322"/>
      <c r="D7" s="322"/>
      <c r="E7" s="321" t="s">
        <v>151</v>
      </c>
    </row>
    <row r="8" spans="3:9" ht="16.899999999999999" customHeight="1" thickBot="1">
      <c r="C8" s="599"/>
      <c r="D8" s="262" t="s">
        <v>899</v>
      </c>
      <c r="E8" s="600"/>
      <c r="I8" s="150"/>
    </row>
    <row r="9" spans="3:9">
      <c r="C9" s="185">
        <v>1</v>
      </c>
      <c r="D9" s="186" t="s">
        <v>900</v>
      </c>
      <c r="E9" s="110">
        <v>1616.075</v>
      </c>
      <c r="I9" s="150"/>
    </row>
    <row r="10" spans="3:9">
      <c r="C10" s="27">
        <v>2</v>
      </c>
      <c r="D10" s="151" t="s">
        <v>901</v>
      </c>
      <c r="E10" s="29">
        <v>45564.224999999999</v>
      </c>
      <c r="I10" s="150"/>
    </row>
    <row r="11" spans="3:9">
      <c r="C11" s="27">
        <v>3</v>
      </c>
      <c r="D11" s="151" t="s">
        <v>902</v>
      </c>
      <c r="E11" s="29">
        <v>0</v>
      </c>
      <c r="I11" s="150"/>
    </row>
    <row r="12" spans="3:9" ht="15.75" thickBot="1">
      <c r="C12" s="601">
        <v>4</v>
      </c>
      <c r="D12" s="602" t="s">
        <v>903</v>
      </c>
      <c r="E12" s="565">
        <v>0</v>
      </c>
    </row>
    <row r="13" spans="3:9" ht="15.75" thickBot="1">
      <c r="C13" s="599"/>
      <c r="D13" s="262" t="s">
        <v>904</v>
      </c>
      <c r="E13" s="603"/>
    </row>
    <row r="14" spans="3:9">
      <c r="C14" s="185">
        <v>5</v>
      </c>
      <c r="D14" s="186" t="s">
        <v>905</v>
      </c>
      <c r="E14" s="110">
        <v>0</v>
      </c>
    </row>
    <row r="15" spans="3:9">
      <c r="C15" s="27">
        <v>6</v>
      </c>
      <c r="D15" s="151" t="s">
        <v>906</v>
      </c>
      <c r="E15" s="29">
        <v>0</v>
      </c>
    </row>
    <row r="16" spans="3:9">
      <c r="C16" s="27">
        <v>7</v>
      </c>
      <c r="D16" s="151" t="s">
        <v>907</v>
      </c>
      <c r="E16" s="29">
        <v>0</v>
      </c>
    </row>
    <row r="17" spans="3:5" ht="15.75" thickBot="1">
      <c r="C17" s="601">
        <v>8</v>
      </c>
      <c r="D17" s="602" t="s">
        <v>908</v>
      </c>
      <c r="E17" s="565">
        <v>0</v>
      </c>
    </row>
    <row r="18" spans="3:5" ht="16.149999999999999" customHeight="1" thickBot="1">
      <c r="C18" s="310">
        <v>9</v>
      </c>
      <c r="D18" s="423" t="s">
        <v>144</v>
      </c>
      <c r="E18" s="255">
        <v>47180.302000000003</v>
      </c>
    </row>
  </sheetData>
  <sheetProtection algorithmName="SHA-512" hashValue="rjY8zHbPyI3lWQWhnACwHsOte5poOkSi1KO0YuYFnzKXdz+BmbkvVFyM2h3aRf04PumRw/6q3qVJxaRts2J2lA==" saltValue="WRxEQ9zXzZSuxWETNH2i1Q==" spinCount="100000" sheet="1" objects="1" scenarios="1" selectLockedCells="1" selectUnlockedCells="1"/>
  <mergeCells count="1">
    <mergeCell ref="C4:D4"/>
  </mergeCells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XXIX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2:K136"/>
  <sheetViews>
    <sheetView showGridLines="0" zoomScaleNormal="100" zoomScalePageLayoutView="80" workbookViewId="0">
      <selection activeCell="C33" sqref="C33"/>
    </sheetView>
  </sheetViews>
  <sheetFormatPr defaultColWidth="9.140625" defaultRowHeight="15"/>
  <cols>
    <col min="1" max="1" width="3.5703125" style="21" customWidth="1"/>
    <col min="2" max="2" width="4.42578125" style="21" customWidth="1"/>
    <col min="3" max="3" width="8.42578125" style="21" customWidth="1"/>
    <col min="4" max="4" width="76.42578125" style="21" customWidth="1"/>
    <col min="5" max="9" width="12.140625" style="59" customWidth="1"/>
    <col min="10" max="10" width="9.140625" style="21" customWidth="1"/>
    <col min="11" max="16384" width="9.140625" style="21"/>
  </cols>
  <sheetData>
    <row r="2" spans="2:9">
      <c r="B2" s="58"/>
    </row>
    <row r="3" spans="2:9" ht="18.75">
      <c r="B3" s="58"/>
      <c r="C3" s="39" t="s">
        <v>6</v>
      </c>
    </row>
    <row r="4" spans="2:9">
      <c r="B4" s="58"/>
      <c r="C4" s="23" t="s">
        <v>1006</v>
      </c>
    </row>
    <row r="5" spans="2:9">
      <c r="B5" s="58"/>
      <c r="C5" s="60"/>
    </row>
    <row r="6" spans="2:9" ht="16.149999999999999" customHeight="1">
      <c r="B6" s="58"/>
    </row>
    <row r="7" spans="2:9" ht="13.15" customHeight="1" thickBot="1">
      <c r="B7" s="58"/>
      <c r="C7" s="40"/>
      <c r="D7" s="41"/>
      <c r="E7" s="452" t="s">
        <v>107</v>
      </c>
      <c r="F7" s="452" t="s">
        <v>108</v>
      </c>
      <c r="G7" s="452" t="s">
        <v>109</v>
      </c>
      <c r="H7" s="452" t="s">
        <v>145</v>
      </c>
      <c r="I7" s="452" t="s">
        <v>146</v>
      </c>
    </row>
    <row r="8" spans="2:9" ht="15.75" thickBot="1">
      <c r="B8" s="58"/>
      <c r="C8" s="156"/>
      <c r="D8" s="156"/>
      <c r="E8" s="453" t="s">
        <v>1113</v>
      </c>
      <c r="F8" s="453" t="s">
        <v>1114</v>
      </c>
      <c r="G8" s="453" t="s">
        <v>1115</v>
      </c>
      <c r="H8" s="453" t="s">
        <v>1116</v>
      </c>
      <c r="I8" s="453" t="s">
        <v>1117</v>
      </c>
    </row>
    <row r="9" spans="2:9" ht="16.899999999999999" customHeight="1" thickBot="1">
      <c r="B9" s="58"/>
      <c r="C9" s="836" t="s">
        <v>147</v>
      </c>
      <c r="D9" s="836"/>
      <c r="E9" s="836"/>
      <c r="F9" s="836"/>
      <c r="G9" s="836"/>
      <c r="H9" s="836"/>
      <c r="I9" s="836"/>
    </row>
    <row r="10" spans="2:9">
      <c r="B10" s="58"/>
      <c r="C10" s="153">
        <v>1</v>
      </c>
      <c r="D10" s="154" t="s">
        <v>148</v>
      </c>
      <c r="E10" s="63">
        <v>768691.897</v>
      </c>
      <c r="F10" s="63">
        <v>772544.18299999996</v>
      </c>
      <c r="G10" s="63">
        <v>725965.36100000003</v>
      </c>
      <c r="H10" s="63">
        <v>724262.78300000005</v>
      </c>
      <c r="I10" s="63">
        <v>722552.41899999999</v>
      </c>
    </row>
    <row r="11" spans="2:9">
      <c r="B11" s="58"/>
      <c r="C11" s="42">
        <v>2</v>
      </c>
      <c r="D11" s="43" t="s">
        <v>149</v>
      </c>
      <c r="E11" s="44">
        <v>768691.897</v>
      </c>
      <c r="F11" s="44">
        <v>772544.18299999996</v>
      </c>
      <c r="G11" s="44">
        <v>725965.36</v>
      </c>
      <c r="H11" s="44">
        <v>724262.78300000005</v>
      </c>
      <c r="I11" s="44">
        <v>722552.41899999999</v>
      </c>
    </row>
    <row r="12" spans="2:9" ht="15" customHeight="1" thickBot="1">
      <c r="B12" s="58"/>
      <c r="C12" s="442">
        <v>3</v>
      </c>
      <c r="D12" s="443" t="s">
        <v>150</v>
      </c>
      <c r="E12" s="168">
        <v>1049632.798</v>
      </c>
      <c r="F12" s="168">
        <v>1059780.8629999999</v>
      </c>
      <c r="G12" s="168">
        <v>1069497.82</v>
      </c>
      <c r="H12" s="168">
        <v>1074022.5889999999</v>
      </c>
      <c r="I12" s="168">
        <v>1085463.923</v>
      </c>
    </row>
    <row r="13" spans="2:9" ht="16.149999999999999" customHeight="1" thickBot="1">
      <c r="B13" s="58"/>
      <c r="C13" s="837" t="s">
        <v>151</v>
      </c>
      <c r="D13" s="837"/>
      <c r="E13" s="837"/>
      <c r="F13" s="837"/>
      <c r="G13" s="837"/>
      <c r="H13" s="837"/>
      <c r="I13" s="837"/>
    </row>
    <row r="14" spans="2:9" ht="15" customHeight="1" thickBot="1">
      <c r="B14" s="58"/>
      <c r="C14" s="444">
        <v>4</v>
      </c>
      <c r="D14" s="445" t="s">
        <v>152</v>
      </c>
      <c r="E14" s="446">
        <v>6595570.1519999998</v>
      </c>
      <c r="F14" s="446">
        <v>6897897.9939999999</v>
      </c>
      <c r="G14" s="446">
        <v>6880328.3099999996</v>
      </c>
      <c r="H14" s="446">
        <v>7249047.04</v>
      </c>
      <c r="I14" s="446">
        <v>7538326.2510000002</v>
      </c>
    </row>
    <row r="15" spans="2:9" ht="16.149999999999999" customHeight="1" thickBot="1">
      <c r="B15" s="58"/>
      <c r="C15" s="837" t="s">
        <v>153</v>
      </c>
      <c r="D15" s="837"/>
      <c r="E15" s="837"/>
      <c r="F15" s="837"/>
      <c r="G15" s="837"/>
      <c r="H15" s="837"/>
      <c r="I15" s="837"/>
    </row>
    <row r="16" spans="2:9">
      <c r="B16" s="58"/>
      <c r="C16" s="153">
        <v>5</v>
      </c>
      <c r="D16" s="154" t="s">
        <v>154</v>
      </c>
      <c r="E16" s="366">
        <v>0.11650000000000001</v>
      </c>
      <c r="F16" s="366">
        <v>0.112</v>
      </c>
      <c r="G16" s="366">
        <v>0.1055</v>
      </c>
      <c r="H16" s="366">
        <v>9.9900000000000003E-2</v>
      </c>
      <c r="I16" s="366">
        <v>9.5899999999999999E-2</v>
      </c>
    </row>
    <row r="17" spans="2:9">
      <c r="B17" s="58"/>
      <c r="C17" s="42">
        <v>6</v>
      </c>
      <c r="D17" s="43" t="s">
        <v>155</v>
      </c>
      <c r="E17" s="365">
        <v>0.11650000000000001</v>
      </c>
      <c r="F17" s="365">
        <v>0.112</v>
      </c>
      <c r="G17" s="365">
        <v>0.1055</v>
      </c>
      <c r="H17" s="365">
        <v>9.9900000000000003E-2</v>
      </c>
      <c r="I17" s="365">
        <v>9.5899999999999999E-2</v>
      </c>
    </row>
    <row r="18" spans="2:9" ht="15.75" thickBot="1">
      <c r="B18" s="58"/>
      <c r="C18" s="442">
        <v>7</v>
      </c>
      <c r="D18" s="443" t="s">
        <v>156</v>
      </c>
      <c r="E18" s="387">
        <v>0.15909999999999999</v>
      </c>
      <c r="F18" s="387">
        <v>0.15359999999999999</v>
      </c>
      <c r="G18" s="387">
        <v>0.15540000000000001</v>
      </c>
      <c r="H18" s="387">
        <v>0.1482</v>
      </c>
      <c r="I18" s="387">
        <v>0.14399999999999999</v>
      </c>
    </row>
    <row r="19" spans="2:9" ht="16.149999999999999" customHeight="1" thickBot="1">
      <c r="B19" s="58"/>
      <c r="C19" s="837" t="s">
        <v>157</v>
      </c>
      <c r="D19" s="838"/>
      <c r="E19" s="838"/>
      <c r="F19" s="838"/>
      <c r="G19" s="838"/>
      <c r="H19" s="838"/>
      <c r="I19" s="838"/>
    </row>
    <row r="20" spans="2:9" ht="22.5">
      <c r="B20" s="58"/>
      <c r="C20" s="153" t="s">
        <v>158</v>
      </c>
      <c r="D20" s="154" t="s">
        <v>159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</row>
    <row r="21" spans="2:9">
      <c r="B21" s="58"/>
      <c r="C21" s="42" t="s">
        <v>160</v>
      </c>
      <c r="D21" s="43" t="s">
        <v>161</v>
      </c>
      <c r="E21" s="365">
        <v>0</v>
      </c>
      <c r="F21" s="365">
        <v>0</v>
      </c>
      <c r="G21" s="365">
        <v>0</v>
      </c>
      <c r="H21" s="365">
        <v>0</v>
      </c>
      <c r="I21" s="365">
        <v>0</v>
      </c>
    </row>
    <row r="22" spans="2:9">
      <c r="B22" s="58"/>
      <c r="C22" s="42" t="s">
        <v>162</v>
      </c>
      <c r="D22" s="43" t="s">
        <v>163</v>
      </c>
      <c r="E22" s="365">
        <v>0</v>
      </c>
      <c r="F22" s="365">
        <v>0</v>
      </c>
      <c r="G22" s="365">
        <v>0</v>
      </c>
      <c r="H22" s="365">
        <v>0</v>
      </c>
      <c r="I22" s="365">
        <v>0</v>
      </c>
    </row>
    <row r="23" spans="2:9" ht="15.75" thickBot="1">
      <c r="B23" s="58"/>
      <c r="C23" s="442" t="s">
        <v>164</v>
      </c>
      <c r="D23" s="443" t="s">
        <v>165</v>
      </c>
      <c r="E23" s="387">
        <v>0.08</v>
      </c>
      <c r="F23" s="387">
        <v>0.08</v>
      </c>
      <c r="G23" s="387">
        <v>0.08</v>
      </c>
      <c r="H23" s="387">
        <v>0.08</v>
      </c>
      <c r="I23" s="387">
        <v>0.08</v>
      </c>
    </row>
    <row r="24" spans="2:9" ht="16.149999999999999" customHeight="1" thickBot="1">
      <c r="B24" s="58"/>
      <c r="C24" s="837" t="s">
        <v>166</v>
      </c>
      <c r="D24" s="838"/>
      <c r="E24" s="838"/>
      <c r="F24" s="838"/>
      <c r="G24" s="838"/>
      <c r="H24" s="838"/>
      <c r="I24" s="838"/>
    </row>
    <row r="25" spans="2:9">
      <c r="B25" s="58"/>
      <c r="C25" s="153">
        <v>8</v>
      </c>
      <c r="D25" s="154" t="s">
        <v>167</v>
      </c>
      <c r="E25" s="366">
        <v>2.5000000000000001E-2</v>
      </c>
      <c r="F25" s="366">
        <v>2.5000000000000001E-2</v>
      </c>
      <c r="G25" s="366">
        <v>2.5000000000000001E-2</v>
      </c>
      <c r="H25" s="366">
        <v>2.5000000000000001E-2</v>
      </c>
      <c r="I25" s="366">
        <v>2.5000000000000001E-2</v>
      </c>
    </row>
    <row r="26" spans="2:9" ht="22.5">
      <c r="B26" s="58"/>
      <c r="C26" s="42" t="s">
        <v>119</v>
      </c>
      <c r="D26" s="43" t="s">
        <v>168</v>
      </c>
      <c r="E26" s="659" t="s">
        <v>1135</v>
      </c>
      <c r="F26" s="659" t="s">
        <v>1135</v>
      </c>
      <c r="G26" s="659" t="s">
        <v>1135</v>
      </c>
      <c r="H26" s="659" t="s">
        <v>1135</v>
      </c>
      <c r="I26" s="659" t="s">
        <v>1135</v>
      </c>
    </row>
    <row r="27" spans="2:9">
      <c r="B27" s="58"/>
      <c r="C27" s="42">
        <v>9</v>
      </c>
      <c r="D27" s="43" t="s">
        <v>169</v>
      </c>
      <c r="E27" s="659" t="s">
        <v>1135</v>
      </c>
      <c r="F27" s="659" t="s">
        <v>1135</v>
      </c>
      <c r="G27" s="659" t="s">
        <v>1135</v>
      </c>
      <c r="H27" s="659" t="s">
        <v>1135</v>
      </c>
      <c r="I27" s="659" t="s">
        <v>1135</v>
      </c>
    </row>
    <row r="28" spans="2:9">
      <c r="B28" s="58"/>
      <c r="C28" s="42" t="s">
        <v>170</v>
      </c>
      <c r="D28" s="43" t="s">
        <v>171</v>
      </c>
      <c r="E28" s="659" t="s">
        <v>1135</v>
      </c>
      <c r="F28" s="659" t="s">
        <v>1135</v>
      </c>
      <c r="G28" s="659" t="s">
        <v>1135</v>
      </c>
      <c r="H28" s="659" t="s">
        <v>1135</v>
      </c>
      <c r="I28" s="659" t="s">
        <v>1135</v>
      </c>
    </row>
    <row r="29" spans="2:9">
      <c r="B29" s="58"/>
      <c r="C29" s="42">
        <v>10</v>
      </c>
      <c r="D29" s="43" t="s">
        <v>172</v>
      </c>
      <c r="E29" s="659" t="s">
        <v>1135</v>
      </c>
      <c r="F29" s="659" t="s">
        <v>1135</v>
      </c>
      <c r="G29" s="659" t="s">
        <v>1135</v>
      </c>
      <c r="H29" s="659" t="s">
        <v>1135</v>
      </c>
      <c r="I29" s="659" t="s">
        <v>1135</v>
      </c>
    </row>
    <row r="30" spans="2:9">
      <c r="B30" s="58"/>
      <c r="C30" s="42" t="s">
        <v>173</v>
      </c>
      <c r="D30" s="43" t="s">
        <v>174</v>
      </c>
      <c r="E30" s="365">
        <v>1E-3</v>
      </c>
      <c r="F30" s="365">
        <v>1E-3</v>
      </c>
      <c r="G30" s="365">
        <v>1E-3</v>
      </c>
      <c r="H30" s="365">
        <v>1E-3</v>
      </c>
      <c r="I30" s="365">
        <v>1E-3</v>
      </c>
    </row>
    <row r="31" spans="2:9">
      <c r="B31" s="58"/>
      <c r="C31" s="42">
        <v>11</v>
      </c>
      <c r="D31" s="43" t="s">
        <v>175</v>
      </c>
      <c r="E31" s="365">
        <v>2.5999999999999999E-2</v>
      </c>
      <c r="F31" s="365">
        <v>2.5999999999999999E-2</v>
      </c>
      <c r="G31" s="365">
        <v>2.5999999999999999E-2</v>
      </c>
      <c r="H31" s="365">
        <v>2.5999999999999999E-2</v>
      </c>
      <c r="I31" s="365">
        <v>2.5999999999999999E-2</v>
      </c>
    </row>
    <row r="32" spans="2:9">
      <c r="B32" s="58"/>
      <c r="C32" s="42" t="s">
        <v>176</v>
      </c>
      <c r="D32" s="43" t="s">
        <v>177</v>
      </c>
      <c r="E32" s="365">
        <v>0.106</v>
      </c>
      <c r="F32" s="365">
        <v>0.106</v>
      </c>
      <c r="G32" s="365">
        <v>0.106</v>
      </c>
      <c r="H32" s="365">
        <v>0.106</v>
      </c>
      <c r="I32" s="365">
        <v>0.106</v>
      </c>
    </row>
    <row r="33" spans="2:9" ht="15.75" thickBot="1">
      <c r="B33" s="58"/>
      <c r="C33" s="442">
        <v>12</v>
      </c>
      <c r="D33" s="443" t="s">
        <v>178</v>
      </c>
      <c r="E33" s="168">
        <v>372956.64399999997</v>
      </c>
      <c r="F33" s="168">
        <v>358670.30300000001</v>
      </c>
      <c r="G33" s="168">
        <v>313145.66200000001</v>
      </c>
      <c r="H33" s="168">
        <v>289319.960918675</v>
      </c>
      <c r="I33" s="168">
        <v>270252.84361025598</v>
      </c>
    </row>
    <row r="34" spans="2:9" ht="16.149999999999999" customHeight="1" thickBot="1">
      <c r="B34" s="58"/>
      <c r="C34" s="837" t="s">
        <v>179</v>
      </c>
      <c r="D34" s="838"/>
      <c r="E34" s="838"/>
      <c r="F34" s="838"/>
      <c r="G34" s="838"/>
      <c r="H34" s="838"/>
      <c r="I34" s="838"/>
    </row>
    <row r="35" spans="2:9">
      <c r="B35" s="58"/>
      <c r="C35" s="153">
        <v>13</v>
      </c>
      <c r="D35" s="154" t="s">
        <v>180</v>
      </c>
      <c r="E35" s="63">
        <v>24801524.074999999</v>
      </c>
      <c r="F35" s="63">
        <v>25525953.465999998</v>
      </c>
      <c r="G35" s="63">
        <v>24015901.921</v>
      </c>
      <c r="H35" s="63">
        <v>28916753.361000001</v>
      </c>
      <c r="I35" s="63">
        <v>29072735.166000001</v>
      </c>
    </row>
    <row r="36" spans="2:9" ht="15.75" thickBot="1">
      <c r="B36" s="58"/>
      <c r="C36" s="442">
        <v>14</v>
      </c>
      <c r="D36" s="443" t="s">
        <v>181</v>
      </c>
      <c r="E36" s="387">
        <v>3.1E-2</v>
      </c>
      <c r="F36" s="387">
        <v>3.0300000000000001E-2</v>
      </c>
      <c r="G36" s="387">
        <v>3.0200000000000001E-2</v>
      </c>
      <c r="H36" s="387">
        <v>2.5000000000000001E-2</v>
      </c>
      <c r="I36" s="387">
        <v>2.4899999999999999E-2</v>
      </c>
    </row>
    <row r="37" spans="2:9" ht="16.149999999999999" customHeight="1" thickBot="1">
      <c r="C37" s="837" t="s">
        <v>182</v>
      </c>
      <c r="D37" s="838"/>
      <c r="E37" s="838"/>
      <c r="F37" s="838"/>
      <c r="G37" s="838"/>
      <c r="H37" s="838"/>
      <c r="I37" s="838"/>
    </row>
    <row r="38" spans="2:9" s="51" customFormat="1" ht="22.5">
      <c r="C38" s="153" t="s">
        <v>183</v>
      </c>
      <c r="D38" s="154" t="s">
        <v>184</v>
      </c>
      <c r="E38" s="660" t="s">
        <v>1135</v>
      </c>
      <c r="F38" s="660" t="s">
        <v>1135</v>
      </c>
      <c r="G38" s="660" t="s">
        <v>1135</v>
      </c>
      <c r="H38" s="660" t="s">
        <v>1135</v>
      </c>
      <c r="I38" s="660" t="s">
        <v>1135</v>
      </c>
    </row>
    <row r="39" spans="2:9" s="51" customFormat="1">
      <c r="C39" s="42" t="s">
        <v>185</v>
      </c>
      <c r="D39" s="43" t="s">
        <v>161</v>
      </c>
      <c r="E39" s="659" t="s">
        <v>1135</v>
      </c>
      <c r="F39" s="659" t="s">
        <v>1135</v>
      </c>
      <c r="G39" s="659" t="s">
        <v>1135</v>
      </c>
      <c r="H39" s="659" t="s">
        <v>1135</v>
      </c>
      <c r="I39" s="659" t="s">
        <v>1135</v>
      </c>
    </row>
    <row r="40" spans="2:9" s="51" customFormat="1" ht="15.75" thickBot="1">
      <c r="C40" s="442" t="s">
        <v>186</v>
      </c>
      <c r="D40" s="443" t="s">
        <v>187</v>
      </c>
      <c r="E40" s="387">
        <v>0.03</v>
      </c>
      <c r="F40" s="387">
        <v>0.03</v>
      </c>
      <c r="G40" s="387">
        <v>0.03</v>
      </c>
      <c r="H40" s="387">
        <v>0.03</v>
      </c>
      <c r="I40" s="387">
        <v>0.03</v>
      </c>
    </row>
    <row r="41" spans="2:9" s="51" customFormat="1" ht="16.149999999999999" customHeight="1" thickBot="1">
      <c r="C41" s="837" t="s">
        <v>188</v>
      </c>
      <c r="D41" s="838"/>
      <c r="E41" s="838"/>
      <c r="F41" s="838"/>
      <c r="G41" s="838"/>
      <c r="H41" s="838"/>
      <c r="I41" s="838"/>
    </row>
    <row r="42" spans="2:9" s="51" customFormat="1">
      <c r="C42" s="153" t="s">
        <v>189</v>
      </c>
      <c r="D42" s="154" t="s">
        <v>190</v>
      </c>
      <c r="E42" s="660" t="s">
        <v>1135</v>
      </c>
      <c r="F42" s="660" t="s">
        <v>1135</v>
      </c>
      <c r="G42" s="660" t="s">
        <v>1135</v>
      </c>
      <c r="H42" s="660" t="s">
        <v>1135</v>
      </c>
      <c r="I42" s="660" t="s">
        <v>1135</v>
      </c>
    </row>
    <row r="43" spans="2:9" s="51" customFormat="1" ht="15.75" thickBot="1">
      <c r="C43" s="442" t="s">
        <v>191</v>
      </c>
      <c r="D43" s="443" t="s">
        <v>192</v>
      </c>
      <c r="E43" s="387">
        <v>0.03</v>
      </c>
      <c r="F43" s="387">
        <v>0.03</v>
      </c>
      <c r="G43" s="387">
        <v>0.03</v>
      </c>
      <c r="H43" s="387">
        <v>0.03</v>
      </c>
      <c r="I43" s="387">
        <v>0.03</v>
      </c>
    </row>
    <row r="44" spans="2:9" ht="16.149999999999999" customHeight="1" thickBot="1">
      <c r="B44" s="58"/>
      <c r="C44" s="837" t="s">
        <v>193</v>
      </c>
      <c r="D44" s="838"/>
      <c r="E44" s="838"/>
      <c r="F44" s="838"/>
      <c r="G44" s="838"/>
      <c r="H44" s="838"/>
      <c r="I44" s="838"/>
    </row>
    <row r="45" spans="2:9">
      <c r="B45" s="58"/>
      <c r="C45" s="153">
        <v>15</v>
      </c>
      <c r="D45" s="154" t="s">
        <v>194</v>
      </c>
      <c r="E45" s="63">
        <v>5569842.5820000004</v>
      </c>
      <c r="F45" s="63">
        <v>7095725.5539999995</v>
      </c>
      <c r="G45" s="63">
        <v>5975876.4289999995</v>
      </c>
      <c r="H45" s="63">
        <v>8893890.0429999996</v>
      </c>
      <c r="I45" s="63">
        <v>9194336.5270000007</v>
      </c>
    </row>
    <row r="46" spans="2:9">
      <c r="B46" s="58"/>
      <c r="C46" s="42" t="s">
        <v>195</v>
      </c>
      <c r="D46" s="43" t="s">
        <v>196</v>
      </c>
      <c r="E46" s="44">
        <v>7456115.5580000002</v>
      </c>
      <c r="F46" s="44">
        <v>7682009.2570000002</v>
      </c>
      <c r="G46" s="44">
        <v>7847714.6189999999</v>
      </c>
      <c r="H46" s="44">
        <v>9470484.3259999994</v>
      </c>
      <c r="I46" s="44">
        <v>7920056.7549999999</v>
      </c>
    </row>
    <row r="47" spans="2:9">
      <c r="B47" s="58"/>
      <c r="C47" s="42" t="s">
        <v>197</v>
      </c>
      <c r="D47" s="43" t="s">
        <v>198</v>
      </c>
      <c r="E47" s="44">
        <v>965902.2</v>
      </c>
      <c r="F47" s="44">
        <v>1135647.477</v>
      </c>
      <c r="G47" s="44">
        <v>1082462.872</v>
      </c>
      <c r="H47" s="44">
        <v>899860.995</v>
      </c>
      <c r="I47" s="44">
        <v>1096405.5530000001</v>
      </c>
    </row>
    <row r="48" spans="2:9">
      <c r="B48" s="58"/>
      <c r="C48" s="42">
        <v>16</v>
      </c>
      <c r="D48" s="43" t="s">
        <v>199</v>
      </c>
      <c r="E48" s="44">
        <v>6490213.358</v>
      </c>
      <c r="F48" s="44">
        <v>6546361.7800000003</v>
      </c>
      <c r="G48" s="44">
        <v>6765251.7479999997</v>
      </c>
      <c r="H48" s="44">
        <v>8570623.3330000006</v>
      </c>
      <c r="I48" s="44">
        <v>6823651.2019999996</v>
      </c>
    </row>
    <row r="49" spans="2:9" ht="15.75" thickBot="1">
      <c r="B49" s="58"/>
      <c r="C49" s="442">
        <v>17</v>
      </c>
      <c r="D49" s="443" t="s">
        <v>200</v>
      </c>
      <c r="E49" s="387">
        <v>0.85819999999999996</v>
      </c>
      <c r="F49" s="387">
        <v>1.0839000000000001</v>
      </c>
      <c r="G49" s="387">
        <v>0.88329999999999997</v>
      </c>
      <c r="H49" s="387">
        <v>1.0377000000000001</v>
      </c>
      <c r="I49" s="387">
        <v>1.3473999999999999</v>
      </c>
    </row>
    <row r="50" spans="2:9" ht="16.149999999999999" customHeight="1" thickBot="1">
      <c r="B50" s="58"/>
      <c r="C50" s="837" t="s">
        <v>201</v>
      </c>
      <c r="D50" s="838"/>
      <c r="E50" s="838"/>
      <c r="F50" s="838"/>
      <c r="G50" s="838"/>
      <c r="H50" s="838"/>
      <c r="I50" s="838"/>
    </row>
    <row r="51" spans="2:9">
      <c r="B51" s="58"/>
      <c r="C51" s="153">
        <v>18</v>
      </c>
      <c r="D51" s="154" t="s">
        <v>202</v>
      </c>
      <c r="E51" s="63">
        <v>9562600.4309999999</v>
      </c>
      <c r="F51" s="63">
        <v>9949807.4700000007</v>
      </c>
      <c r="G51" s="63">
        <v>9213824.4930000007</v>
      </c>
      <c r="H51" s="63">
        <v>0</v>
      </c>
      <c r="I51" s="63">
        <v>0</v>
      </c>
    </row>
    <row r="52" spans="2:9">
      <c r="B52" s="58"/>
      <c r="C52" s="42">
        <v>19</v>
      </c>
      <c r="D52" s="43" t="s">
        <v>203</v>
      </c>
      <c r="E52" s="44">
        <v>9420870.0240000002</v>
      </c>
      <c r="F52" s="44">
        <v>9635442.1329999994</v>
      </c>
      <c r="G52" s="44">
        <v>9799515.5600000005</v>
      </c>
      <c r="H52" s="44">
        <v>0</v>
      </c>
      <c r="I52" s="44">
        <v>0</v>
      </c>
    </row>
    <row r="53" spans="2:9" ht="15.75" thickBot="1">
      <c r="B53" s="58"/>
      <c r="C53" s="449">
        <v>20</v>
      </c>
      <c r="D53" s="447" t="s">
        <v>204</v>
      </c>
      <c r="E53" s="448">
        <v>1.0149999999999999</v>
      </c>
      <c r="F53" s="448">
        <v>1.0326</v>
      </c>
      <c r="G53" s="448">
        <v>0.94020000000000004</v>
      </c>
      <c r="H53" s="448">
        <v>0</v>
      </c>
      <c r="I53" s="448">
        <v>0</v>
      </c>
    </row>
    <row r="54" spans="2:9">
      <c r="B54" s="58"/>
    </row>
    <row r="55" spans="2:9">
      <c r="B55" s="58"/>
    </row>
    <row r="56" spans="2:9">
      <c r="B56" s="58"/>
    </row>
    <row r="57" spans="2:9">
      <c r="B57" s="58"/>
    </row>
    <row r="58" spans="2:9">
      <c r="B58" s="58"/>
    </row>
    <row r="59" spans="2:9">
      <c r="B59" s="58"/>
    </row>
    <row r="60" spans="2:9">
      <c r="B60" s="58"/>
    </row>
    <row r="61" spans="2:9">
      <c r="B61" s="58"/>
    </row>
    <row r="62" spans="2:9">
      <c r="B62" s="58"/>
    </row>
    <row r="63" spans="2:9">
      <c r="B63" s="58"/>
    </row>
    <row r="64" spans="2:9">
      <c r="B64" s="58"/>
    </row>
    <row r="65" spans="2:2">
      <c r="B65" s="58"/>
    </row>
    <row r="66" spans="2:2">
      <c r="B66" s="58"/>
    </row>
    <row r="67" spans="2:2">
      <c r="B67" s="58"/>
    </row>
    <row r="68" spans="2:2">
      <c r="B68" s="58"/>
    </row>
    <row r="69" spans="2:2">
      <c r="B69" s="58"/>
    </row>
    <row r="70" spans="2:2">
      <c r="B70" s="58"/>
    </row>
    <row r="71" spans="2:2">
      <c r="B71" s="58"/>
    </row>
    <row r="72" spans="2:2">
      <c r="B72" s="58"/>
    </row>
    <row r="73" spans="2:2">
      <c r="B73" s="58"/>
    </row>
    <row r="74" spans="2:2">
      <c r="B74" s="58"/>
    </row>
    <row r="75" spans="2:2">
      <c r="B75" s="58"/>
    </row>
    <row r="76" spans="2:2">
      <c r="B76" s="58"/>
    </row>
    <row r="77" spans="2:2">
      <c r="B77" s="58"/>
    </row>
    <row r="78" spans="2:2">
      <c r="B78" s="58"/>
    </row>
    <row r="79" spans="2:2">
      <c r="B79" s="58"/>
    </row>
    <row r="80" spans="2:2">
      <c r="B80" s="58"/>
    </row>
    <row r="81" spans="2:2">
      <c r="B81" s="58"/>
    </row>
    <row r="82" spans="2:2">
      <c r="B82" s="58"/>
    </row>
    <row r="83" spans="2:2">
      <c r="B83" s="58"/>
    </row>
    <row r="84" spans="2:2">
      <c r="B84" s="58"/>
    </row>
    <row r="85" spans="2:2">
      <c r="B85" s="58"/>
    </row>
    <row r="86" spans="2:2">
      <c r="B86" s="58"/>
    </row>
    <row r="87" spans="2:2">
      <c r="B87" s="58"/>
    </row>
    <row r="88" spans="2:2">
      <c r="B88" s="58"/>
    </row>
    <row r="89" spans="2:2">
      <c r="B89" s="58"/>
    </row>
    <row r="90" spans="2:2">
      <c r="B90" s="58"/>
    </row>
    <row r="91" spans="2:2">
      <c r="B91" s="58"/>
    </row>
    <row r="92" spans="2:2">
      <c r="B92" s="58"/>
    </row>
    <row r="93" spans="2:2">
      <c r="B93" s="58"/>
    </row>
    <row r="94" spans="2:2">
      <c r="B94" s="58"/>
    </row>
    <row r="95" spans="2:2">
      <c r="B95" s="58"/>
    </row>
    <row r="96" spans="2:2">
      <c r="B96" s="58"/>
    </row>
    <row r="97" spans="2:11">
      <c r="B97" s="58"/>
    </row>
    <row r="98" spans="2:11">
      <c r="B98" s="58"/>
    </row>
    <row r="99" spans="2:11">
      <c r="B99" s="58"/>
    </row>
    <row r="100" spans="2:11">
      <c r="B100" s="58"/>
    </row>
    <row r="101" spans="2:11">
      <c r="B101" s="58"/>
    </row>
    <row r="102" spans="2:11">
      <c r="B102" s="58"/>
    </row>
    <row r="103" spans="2:11">
      <c r="B103" s="58"/>
    </row>
    <row r="104" spans="2:11">
      <c r="B104" s="58"/>
    </row>
    <row r="105" spans="2:11">
      <c r="B105" s="58"/>
    </row>
    <row r="106" spans="2:11">
      <c r="B106" s="58"/>
    </row>
    <row r="107" spans="2:11">
      <c r="B107" s="58"/>
      <c r="C107" s="58"/>
      <c r="D107" s="58"/>
      <c r="E107" s="61"/>
      <c r="F107" s="61"/>
      <c r="G107" s="61"/>
      <c r="H107" s="61"/>
      <c r="I107" s="61"/>
      <c r="J107" s="58"/>
      <c r="K107" s="58"/>
    </row>
    <row r="108" spans="2:11">
      <c r="B108" s="58"/>
      <c r="C108" s="58"/>
      <c r="D108" s="58"/>
      <c r="E108" s="61"/>
      <c r="F108" s="61"/>
      <c r="G108" s="61"/>
      <c r="H108" s="61"/>
      <c r="I108" s="61"/>
      <c r="J108" s="58"/>
      <c r="K108" s="58"/>
    </row>
    <row r="109" spans="2:11">
      <c r="B109" s="58"/>
      <c r="C109" s="58"/>
      <c r="D109" s="58"/>
      <c r="E109" s="61"/>
      <c r="F109" s="61"/>
      <c r="G109" s="61"/>
      <c r="H109" s="61"/>
      <c r="I109" s="61"/>
      <c r="J109" s="58"/>
      <c r="K109" s="58"/>
    </row>
    <row r="110" spans="2:11">
      <c r="B110" s="58"/>
      <c r="C110" s="58"/>
      <c r="D110" s="58"/>
      <c r="E110" s="61"/>
      <c r="F110" s="61"/>
      <c r="G110" s="61"/>
      <c r="H110" s="61"/>
      <c r="I110" s="61"/>
      <c r="J110" s="58"/>
      <c r="K110" s="58"/>
    </row>
    <row r="111" spans="2:11">
      <c r="B111" s="58"/>
      <c r="C111" s="58"/>
      <c r="D111" s="58"/>
      <c r="E111" s="61"/>
      <c r="F111" s="61"/>
      <c r="G111" s="61"/>
      <c r="H111" s="61"/>
      <c r="I111" s="61"/>
      <c r="J111" s="58"/>
      <c r="K111" s="58"/>
    </row>
    <row r="112" spans="2:11">
      <c r="B112" s="58"/>
      <c r="C112" s="58"/>
      <c r="D112" s="58"/>
      <c r="E112" s="61"/>
      <c r="F112" s="61"/>
      <c r="G112" s="61"/>
      <c r="H112" s="61"/>
      <c r="I112" s="61"/>
      <c r="J112" s="58"/>
      <c r="K112" s="58"/>
    </row>
    <row r="113" spans="2:11">
      <c r="B113" s="58"/>
      <c r="C113" s="58"/>
      <c r="D113" s="58"/>
      <c r="E113" s="61"/>
      <c r="F113" s="61"/>
      <c r="G113" s="61"/>
      <c r="H113" s="61"/>
      <c r="I113" s="61"/>
      <c r="J113" s="58"/>
      <c r="K113" s="58"/>
    </row>
    <row r="114" spans="2:11">
      <c r="B114" s="58"/>
      <c r="C114" s="58"/>
      <c r="D114" s="58"/>
      <c r="E114" s="61"/>
      <c r="F114" s="61"/>
      <c r="G114" s="61"/>
      <c r="H114" s="61"/>
      <c r="I114" s="61"/>
      <c r="J114" s="58"/>
      <c r="K114" s="58"/>
    </row>
    <row r="115" spans="2:11">
      <c r="B115" s="58"/>
      <c r="C115" s="58"/>
      <c r="D115" s="58"/>
      <c r="E115" s="61"/>
      <c r="F115" s="61"/>
      <c r="G115" s="61"/>
      <c r="H115" s="61"/>
      <c r="I115" s="61"/>
      <c r="J115" s="58"/>
      <c r="K115" s="58"/>
    </row>
    <row r="116" spans="2:11">
      <c r="B116" s="58"/>
      <c r="C116" s="58"/>
      <c r="D116" s="58"/>
      <c r="E116" s="61"/>
      <c r="F116" s="61"/>
      <c r="G116" s="61"/>
      <c r="H116" s="61"/>
      <c r="I116" s="61"/>
      <c r="J116" s="58"/>
      <c r="K116" s="58"/>
    </row>
    <row r="117" spans="2:11">
      <c r="B117" s="58"/>
      <c r="C117" s="58"/>
      <c r="D117" s="58"/>
      <c r="E117" s="61"/>
      <c r="F117" s="61"/>
      <c r="G117" s="61"/>
      <c r="H117" s="61"/>
      <c r="I117" s="61"/>
      <c r="J117" s="58"/>
      <c r="K117" s="58"/>
    </row>
    <row r="118" spans="2:11">
      <c r="B118" s="58"/>
      <c r="C118" s="58"/>
      <c r="D118" s="58"/>
      <c r="E118" s="61"/>
      <c r="F118" s="61"/>
      <c r="G118" s="61"/>
      <c r="H118" s="61"/>
      <c r="I118" s="61"/>
      <c r="J118" s="58"/>
      <c r="K118" s="58"/>
    </row>
    <row r="119" spans="2:11">
      <c r="B119" s="58"/>
      <c r="C119" s="58"/>
      <c r="D119" s="58"/>
      <c r="E119" s="61"/>
      <c r="F119" s="61"/>
      <c r="G119" s="61"/>
      <c r="H119" s="61"/>
      <c r="I119" s="61"/>
      <c r="J119" s="58"/>
      <c r="K119" s="58"/>
    </row>
    <row r="120" spans="2:11">
      <c r="B120" s="58"/>
      <c r="C120" s="58"/>
      <c r="D120" s="58"/>
      <c r="E120" s="61"/>
      <c r="F120" s="61"/>
      <c r="G120" s="61"/>
      <c r="H120" s="61"/>
      <c r="I120" s="61"/>
      <c r="J120" s="58"/>
      <c r="K120" s="58"/>
    </row>
    <row r="121" spans="2:11">
      <c r="B121" s="58"/>
      <c r="C121" s="58"/>
      <c r="D121" s="58"/>
      <c r="E121" s="61"/>
      <c r="F121" s="61"/>
      <c r="G121" s="61"/>
      <c r="H121" s="61"/>
      <c r="I121" s="61"/>
      <c r="J121" s="58"/>
      <c r="K121" s="58"/>
    </row>
    <row r="122" spans="2:11">
      <c r="B122" s="58"/>
      <c r="C122" s="58"/>
      <c r="D122" s="58"/>
      <c r="E122" s="61"/>
      <c r="F122" s="61"/>
      <c r="G122" s="61"/>
      <c r="H122" s="61"/>
      <c r="I122" s="61"/>
      <c r="J122" s="58"/>
      <c r="K122" s="58"/>
    </row>
    <row r="123" spans="2:11">
      <c r="B123" s="58"/>
      <c r="C123" s="58"/>
      <c r="D123" s="58"/>
      <c r="E123" s="61"/>
      <c r="F123" s="61"/>
      <c r="G123" s="61"/>
      <c r="H123" s="61"/>
      <c r="I123" s="61"/>
      <c r="J123" s="58"/>
      <c r="K123" s="58"/>
    </row>
    <row r="124" spans="2:11">
      <c r="B124" s="58"/>
      <c r="C124" s="58"/>
      <c r="D124" s="58"/>
      <c r="E124" s="61"/>
      <c r="F124" s="61"/>
      <c r="G124" s="61"/>
      <c r="H124" s="61"/>
      <c r="I124" s="61"/>
      <c r="J124" s="58"/>
      <c r="K124" s="58"/>
    </row>
    <row r="125" spans="2:11">
      <c r="B125" s="58"/>
      <c r="C125" s="58"/>
      <c r="D125" s="58"/>
      <c r="E125" s="61"/>
      <c r="F125" s="61"/>
      <c r="G125" s="61"/>
      <c r="H125" s="61"/>
      <c r="I125" s="61"/>
      <c r="J125" s="58"/>
      <c r="K125" s="58"/>
    </row>
    <row r="126" spans="2:11">
      <c r="B126" s="58"/>
      <c r="C126" s="58"/>
      <c r="D126" s="58"/>
      <c r="E126" s="61"/>
      <c r="F126" s="61"/>
      <c r="G126" s="61"/>
      <c r="H126" s="61"/>
      <c r="I126" s="61"/>
      <c r="J126" s="58"/>
      <c r="K126" s="58"/>
    </row>
    <row r="127" spans="2:11">
      <c r="B127" s="58"/>
      <c r="C127" s="58"/>
      <c r="D127" s="58"/>
      <c r="E127" s="61"/>
      <c r="F127" s="61"/>
      <c r="G127" s="61"/>
      <c r="H127" s="61"/>
      <c r="I127" s="61"/>
      <c r="J127" s="58"/>
      <c r="K127" s="58"/>
    </row>
    <row r="128" spans="2:11">
      <c r="B128" s="58"/>
      <c r="C128" s="58"/>
      <c r="D128" s="58"/>
      <c r="E128" s="61"/>
      <c r="F128" s="61"/>
      <c r="G128" s="61"/>
      <c r="H128" s="61"/>
      <c r="I128" s="61"/>
      <c r="J128" s="58"/>
      <c r="K128" s="58"/>
    </row>
    <row r="129" spans="2:11">
      <c r="B129" s="58"/>
      <c r="C129" s="58"/>
      <c r="D129" s="58"/>
      <c r="E129" s="61"/>
      <c r="F129" s="61"/>
      <c r="G129" s="61"/>
      <c r="H129" s="61"/>
      <c r="I129" s="61"/>
      <c r="J129" s="58"/>
      <c r="K129" s="58"/>
    </row>
    <row r="130" spans="2:11">
      <c r="B130" s="58"/>
      <c r="C130" s="58"/>
      <c r="D130" s="58"/>
      <c r="E130" s="61"/>
      <c r="F130" s="61"/>
      <c r="G130" s="61"/>
      <c r="H130" s="61"/>
      <c r="I130" s="61"/>
      <c r="J130" s="58"/>
      <c r="K130" s="58"/>
    </row>
    <row r="131" spans="2:11">
      <c r="B131" s="58"/>
      <c r="C131" s="58"/>
      <c r="D131" s="58"/>
      <c r="E131" s="61"/>
      <c r="F131" s="61"/>
      <c r="G131" s="61"/>
      <c r="H131" s="61"/>
      <c r="I131" s="61"/>
      <c r="J131" s="58"/>
      <c r="K131" s="58"/>
    </row>
    <row r="132" spans="2:11">
      <c r="B132" s="58"/>
      <c r="C132" s="58"/>
      <c r="D132" s="58"/>
      <c r="E132" s="61"/>
      <c r="F132" s="61"/>
      <c r="G132" s="61"/>
      <c r="H132" s="61"/>
      <c r="I132" s="61"/>
      <c r="J132" s="58"/>
      <c r="K132" s="58"/>
    </row>
    <row r="133" spans="2:11">
      <c r="B133" s="58"/>
      <c r="C133" s="58"/>
      <c r="D133" s="58"/>
      <c r="E133" s="61"/>
      <c r="F133" s="61"/>
      <c r="G133" s="61"/>
      <c r="H133" s="61"/>
      <c r="I133" s="61"/>
      <c r="J133" s="58"/>
      <c r="K133" s="58"/>
    </row>
    <row r="134" spans="2:11">
      <c r="B134" s="58"/>
      <c r="C134" s="58"/>
      <c r="D134" s="58"/>
      <c r="E134" s="61"/>
      <c r="F134" s="61"/>
      <c r="G134" s="61"/>
      <c r="H134" s="61"/>
      <c r="I134" s="61"/>
      <c r="J134" s="58"/>
      <c r="K134" s="58"/>
    </row>
    <row r="135" spans="2:11">
      <c r="B135" s="58"/>
      <c r="C135" s="58"/>
      <c r="D135" s="58"/>
      <c r="E135" s="61"/>
      <c r="F135" s="61"/>
      <c r="G135" s="61"/>
      <c r="H135" s="61"/>
      <c r="I135" s="61"/>
      <c r="J135" s="58"/>
      <c r="K135" s="58"/>
    </row>
    <row r="136" spans="2:11">
      <c r="B136" s="58"/>
      <c r="C136" s="58"/>
      <c r="D136" s="58"/>
      <c r="E136" s="61"/>
      <c r="F136" s="61"/>
      <c r="G136" s="61"/>
      <c r="H136" s="61"/>
      <c r="I136" s="61"/>
      <c r="J136" s="58"/>
      <c r="K136" s="58"/>
    </row>
  </sheetData>
  <sheetProtection algorithmName="SHA-512" hashValue="o+g7KOwlZExDLW7RoQV+4HBMMkuoBxhgJfHsEgZ8uvDP5bZE9Hu+nW/V7y/iAWh4BJv7f/bYiHgRjcfrKD+Q/A==" saltValue="856g+YYE7/+ns2v6dtMOew==" spinCount="100000" sheet="1" objects="1" scenarios="1" selectLockedCells="1" selectUnlockedCells="1"/>
  <mergeCells count="10">
    <mergeCell ref="C50:I50"/>
    <mergeCell ref="C15:I15"/>
    <mergeCell ref="C19:I19"/>
    <mergeCell ref="C24:I24"/>
    <mergeCell ref="C34:I34"/>
    <mergeCell ref="C9:I9"/>
    <mergeCell ref="C13:I13"/>
    <mergeCell ref="C37:I37"/>
    <mergeCell ref="C41:I41"/>
    <mergeCell ref="C44:I44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I</oddHeader>
    <oddFooter>&amp;C&amp;P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2:L14"/>
  <sheetViews>
    <sheetView showGridLines="0" zoomScaleNormal="100" workbookViewId="0">
      <selection activeCell="C33" sqref="C33"/>
    </sheetView>
  </sheetViews>
  <sheetFormatPr defaultColWidth="9.140625" defaultRowHeight="15"/>
  <cols>
    <col min="1" max="2" width="6.85546875" style="189" customWidth="1"/>
    <col min="3" max="3" width="3.140625" style="189" customWidth="1"/>
    <col min="4" max="4" width="66.140625" style="189" customWidth="1"/>
    <col min="5" max="7" width="17.28515625" style="189" customWidth="1"/>
    <col min="8" max="9" width="22.42578125" style="189" customWidth="1"/>
    <col min="10" max="10" width="9.140625" style="189"/>
    <col min="11" max="11" width="13.140625" style="3" customWidth="1"/>
    <col min="12" max="12" width="52.42578125" style="189" customWidth="1"/>
    <col min="13" max="16384" width="9.140625" style="189"/>
  </cols>
  <sheetData>
    <row r="2" spans="3:12">
      <c r="L2" s="4"/>
    </row>
    <row r="3" spans="3:12" s="5" customFormat="1" ht="18">
      <c r="C3" s="192" t="s">
        <v>94</v>
      </c>
      <c r="E3" s="6"/>
    </row>
    <row r="4" spans="3:12" s="5" customFormat="1">
      <c r="C4" s="19" t="s">
        <v>1006</v>
      </c>
    </row>
    <row r="5" spans="3:12" s="5" customFormat="1"/>
    <row r="6" spans="3:12" s="5" customFormat="1" ht="15.75" thickBot="1">
      <c r="C6" s="198"/>
      <c r="D6" s="199"/>
      <c r="E6" s="198"/>
      <c r="F6" s="198"/>
      <c r="G6" s="198"/>
      <c r="H6" s="198"/>
      <c r="I6" s="198"/>
    </row>
    <row r="7" spans="3:12">
      <c r="C7" s="323"/>
      <c r="D7" s="323"/>
      <c r="E7" s="604" t="s">
        <v>107</v>
      </c>
      <c r="F7" s="604" t="s">
        <v>108</v>
      </c>
      <c r="G7" s="604" t="s">
        <v>109</v>
      </c>
      <c r="H7" s="604" t="s">
        <v>145</v>
      </c>
      <c r="I7" s="604" t="s">
        <v>146</v>
      </c>
    </row>
    <row r="8" spans="3:12" ht="37.5" customHeight="1" thickBot="1">
      <c r="C8" s="965" t="s">
        <v>909</v>
      </c>
      <c r="D8" s="965"/>
      <c r="E8" s="967" t="s">
        <v>910</v>
      </c>
      <c r="F8" s="967"/>
      <c r="G8" s="967"/>
      <c r="H8" s="968" t="s">
        <v>462</v>
      </c>
      <c r="I8" s="968" t="s">
        <v>206</v>
      </c>
    </row>
    <row r="9" spans="3:12" ht="18.75" customHeight="1" thickBot="1">
      <c r="C9" s="966"/>
      <c r="D9" s="966"/>
      <c r="E9" s="538" t="s">
        <v>911</v>
      </c>
      <c r="F9" s="538" t="s">
        <v>912</v>
      </c>
      <c r="G9" s="538" t="s">
        <v>913</v>
      </c>
      <c r="H9" s="969"/>
      <c r="I9" s="969"/>
    </row>
    <row r="10" spans="3:12">
      <c r="C10" s="200">
        <v>1</v>
      </c>
      <c r="D10" s="201" t="s">
        <v>914</v>
      </c>
      <c r="E10" s="389">
        <v>485218.88400000002</v>
      </c>
      <c r="F10" s="389">
        <v>451229.7</v>
      </c>
      <c r="G10" s="389">
        <v>395350.16200000001</v>
      </c>
      <c r="H10" s="389">
        <v>66589.937000000005</v>
      </c>
      <c r="I10" s="389">
        <v>832374.21600000001</v>
      </c>
    </row>
    <row r="11" spans="3:12">
      <c r="C11" s="195">
        <v>2</v>
      </c>
      <c r="D11" s="194" t="s">
        <v>915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</row>
    <row r="12" spans="3:12">
      <c r="C12" s="195">
        <v>3</v>
      </c>
      <c r="D12" s="194" t="s">
        <v>1035</v>
      </c>
      <c r="E12" s="196">
        <v>0</v>
      </c>
      <c r="F12" s="196">
        <v>0</v>
      </c>
      <c r="G12" s="196">
        <v>0</v>
      </c>
      <c r="H12" s="197"/>
      <c r="I12" s="197"/>
    </row>
    <row r="13" spans="3:12">
      <c r="C13" s="195">
        <v>4</v>
      </c>
      <c r="D13" s="194" t="s">
        <v>1036</v>
      </c>
      <c r="E13" s="196">
        <v>0</v>
      </c>
      <c r="F13" s="196">
        <v>0</v>
      </c>
      <c r="G13" s="196">
        <v>0</v>
      </c>
      <c r="H13" s="197"/>
      <c r="I13" s="197"/>
    </row>
    <row r="14" spans="3:12" ht="15.75" thickBot="1">
      <c r="C14" s="324">
        <v>5</v>
      </c>
      <c r="D14" s="325" t="s">
        <v>916</v>
      </c>
      <c r="E14" s="326">
        <v>0</v>
      </c>
      <c r="F14" s="326">
        <v>0</v>
      </c>
      <c r="G14" s="326">
        <v>0</v>
      </c>
      <c r="H14" s="326">
        <v>0</v>
      </c>
      <c r="I14" s="326">
        <v>0</v>
      </c>
    </row>
  </sheetData>
  <sheetProtection algorithmName="SHA-512" hashValue="yQKG92/33RhHSXm9cjOzXTx7+SIuvEZgqfzThsEt7W21m56YxevqRCuQjlWCGyD1nb6pioOE74IvUcM03QHEuQ==" saltValue="rATAI0djGQJL91tosxOBcQ==" spinCount="100000" sheet="1" objects="1" scenarios="1" selectLockedCells="1" selectUnlockedCells="1"/>
  <mergeCells count="4">
    <mergeCell ref="C8:D9"/>
    <mergeCell ref="E8:G8"/>
    <mergeCell ref="H8:H9"/>
    <mergeCell ref="I8:I9"/>
  </mergeCells>
  <pageMargins left="0.70866141732283472" right="0.70866141732283472" top="0.74803149606299213" bottom="0.74803149606299213" header="0.31496062992125978" footer="0.31496062992125978"/>
  <pageSetup paperSize="9" scale="75" orientation="landscape" verticalDpi="1200"/>
  <headerFooter>
    <oddHeader>&amp;CPL
Załącznik XXXI</oddHeader>
    <oddFooter>&amp;C&amp;P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2:F21"/>
  <sheetViews>
    <sheetView showGridLines="0" zoomScaleNormal="100" workbookViewId="0">
      <selection activeCell="C33" sqref="C33"/>
    </sheetView>
  </sheetViews>
  <sheetFormatPr defaultColWidth="9.140625" defaultRowHeight="15"/>
  <cols>
    <col min="1" max="2" width="6.85546875" style="648" customWidth="1"/>
    <col min="3" max="3" width="54.140625" style="648" customWidth="1"/>
    <col min="4" max="4" width="74.28515625" style="3" customWidth="1"/>
    <col min="5" max="6" width="21.140625" style="648" customWidth="1"/>
    <col min="7" max="16384" width="9.140625" style="648"/>
  </cols>
  <sheetData>
    <row r="2" spans="3:6">
      <c r="E2" s="4"/>
    </row>
    <row r="3" spans="3:6" s="5" customFormat="1" ht="18.600000000000001" customHeight="1">
      <c r="C3" s="192" t="s">
        <v>1073</v>
      </c>
    </row>
    <row r="4" spans="3:6" s="5" customFormat="1" ht="15.6" customHeight="1">
      <c r="C4" s="19" t="s">
        <v>1006</v>
      </c>
    </row>
    <row r="5" spans="3:6" s="5" customFormat="1" ht="15.6" customHeight="1"/>
    <row r="6" spans="3:6" s="5" customFormat="1" ht="15.6" customHeight="1">
      <c r="C6" s="198"/>
      <c r="D6" s="198"/>
    </row>
    <row r="7" spans="3:6" ht="15.75" thickBot="1">
      <c r="C7" s="606"/>
      <c r="D7" s="606"/>
      <c r="E7" s="606"/>
      <c r="F7" s="606"/>
    </row>
    <row r="8" spans="3:6" ht="23.25" customHeight="1">
      <c r="C8" s="974" t="s">
        <v>1068</v>
      </c>
      <c r="D8" s="974" t="s">
        <v>1070</v>
      </c>
      <c r="E8" s="974" t="s">
        <v>1071</v>
      </c>
      <c r="F8" s="974" t="s">
        <v>1072</v>
      </c>
    </row>
    <row r="9" spans="3:6" ht="13.5" customHeight="1" thickBot="1">
      <c r="C9" s="975"/>
      <c r="D9" s="975"/>
      <c r="E9" s="975"/>
      <c r="F9" s="975"/>
    </row>
    <row r="10" spans="3:6" ht="21.75" customHeight="1">
      <c r="C10" s="605" t="s">
        <v>1119</v>
      </c>
      <c r="D10" s="605" t="s">
        <v>1120</v>
      </c>
      <c r="E10" s="650">
        <v>10.65</v>
      </c>
      <c r="F10" s="650">
        <v>10.65</v>
      </c>
    </row>
    <row r="11" spans="3:6" ht="21.75" customHeight="1">
      <c r="C11" s="605" t="s">
        <v>1121</v>
      </c>
      <c r="D11" s="605" t="s">
        <v>1120</v>
      </c>
      <c r="E11" s="650">
        <v>8.9600000000000009</v>
      </c>
      <c r="F11" s="650">
        <v>1.62</v>
      </c>
    </row>
    <row r="12" spans="3:6" ht="21.75" customHeight="1">
      <c r="C12" s="605" t="s">
        <v>1122</v>
      </c>
      <c r="D12" s="605" t="s">
        <v>1123</v>
      </c>
      <c r="E12" s="650">
        <v>54.62</v>
      </c>
      <c r="F12" s="650">
        <v>54.62</v>
      </c>
    </row>
    <row r="13" spans="3:6" ht="21.75" customHeight="1">
      <c r="C13" s="976" t="s">
        <v>1124</v>
      </c>
      <c r="D13" s="605" t="s">
        <v>1125</v>
      </c>
      <c r="E13" s="650">
        <v>247.43</v>
      </c>
      <c r="F13" s="650">
        <v>247.73</v>
      </c>
    </row>
    <row r="14" spans="3:6" ht="21.75" customHeight="1">
      <c r="C14" s="977"/>
      <c r="D14" s="605" t="s">
        <v>1126</v>
      </c>
      <c r="E14" s="650">
        <v>0.08</v>
      </c>
      <c r="F14" s="650">
        <v>0.08</v>
      </c>
    </row>
    <row r="15" spans="3:6">
      <c r="C15" s="824" t="s">
        <v>1127</v>
      </c>
      <c r="D15" s="605" t="s">
        <v>1128</v>
      </c>
      <c r="E15" s="650">
        <v>1.72</v>
      </c>
      <c r="F15" s="650">
        <v>0.84</v>
      </c>
    </row>
    <row r="16" spans="3:6">
      <c r="C16" s="605" t="s">
        <v>1324</v>
      </c>
      <c r="D16" s="605" t="s">
        <v>1129</v>
      </c>
      <c r="E16" s="650">
        <v>0.7</v>
      </c>
      <c r="F16" s="650">
        <v>28.35</v>
      </c>
    </row>
    <row r="17" spans="3:6">
      <c r="C17" s="970" t="s">
        <v>1130</v>
      </c>
      <c r="D17" s="605" t="s">
        <v>1131</v>
      </c>
      <c r="E17" s="651">
        <v>251.71</v>
      </c>
      <c r="F17" s="651">
        <v>31.1</v>
      </c>
    </row>
    <row r="18" spans="3:6">
      <c r="C18" s="971"/>
      <c r="D18" s="394" t="s">
        <v>1132</v>
      </c>
      <c r="E18" s="652">
        <v>0</v>
      </c>
      <c r="F18" s="652">
        <v>83.05</v>
      </c>
    </row>
    <row r="19" spans="3:6">
      <c r="C19" s="971"/>
      <c r="D19" s="395" t="s">
        <v>1133</v>
      </c>
      <c r="E19" s="653">
        <v>344.64</v>
      </c>
      <c r="F19" s="654">
        <v>344.64</v>
      </c>
    </row>
    <row r="20" spans="3:6" ht="15.75" thickBot="1">
      <c r="C20" s="972"/>
      <c r="D20" s="396" t="s">
        <v>1134</v>
      </c>
      <c r="E20" s="655">
        <v>0.15</v>
      </c>
      <c r="F20" s="656">
        <v>0.15</v>
      </c>
    </row>
    <row r="21" spans="3:6" ht="15.75" thickBot="1">
      <c r="C21" s="973" t="s">
        <v>1069</v>
      </c>
      <c r="D21" s="973"/>
      <c r="E21" s="657">
        <v>920.67</v>
      </c>
      <c r="F21" s="657">
        <v>802.84</v>
      </c>
    </row>
  </sheetData>
  <sheetProtection algorithmName="SHA-512" hashValue="YrewYvHzGPQKr3DqGZ75SnzJKqAvmsm+97hqZNeZ7AuLWnvVEeDDP7w3o54GCzhCl/YdvISgzEDjUnuZp1O8Xw==" saltValue="XOvetHOli5Omt33ewlSQVQ==" spinCount="100000" sheet="1" objects="1" scenarios="1" selectLockedCells="1" selectUnlockedCells="1"/>
  <mergeCells count="7">
    <mergeCell ref="C17:C20"/>
    <mergeCell ref="C21:D21"/>
    <mergeCell ref="D8:D9"/>
    <mergeCell ref="E8:E9"/>
    <mergeCell ref="F8:F9"/>
    <mergeCell ref="C8:C9"/>
    <mergeCell ref="C13:C14"/>
  </mergeCells>
  <pageMargins left="0.70866141732283472" right="0.70866141732283472" top="0.74803149606299213" bottom="0.74803149606299213" header="0.31496062992125978" footer="0.31496062992125978"/>
  <pageSetup paperSize="9" scale="75" orientation="landscape" verticalDpi="1200" r:id="rId1"/>
  <headerFooter>
    <oddHeader>&amp;CPL
Załącznik XXXI</oddHeader>
    <oddFooter>&amp;C&amp;P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3:J30"/>
  <sheetViews>
    <sheetView showGridLines="0" zoomScale="90" zoomScaleNormal="90" workbookViewId="0">
      <selection activeCell="C33" sqref="C33"/>
    </sheetView>
  </sheetViews>
  <sheetFormatPr defaultColWidth="9.140625" defaultRowHeight="15"/>
  <cols>
    <col min="1" max="2" width="6.85546875" style="190" customWidth="1"/>
    <col min="3" max="3" width="6.28515625" style="190" bestFit="1" customWidth="1"/>
    <col min="4" max="4" width="8.140625" style="190" customWidth="1"/>
    <col min="5" max="5" width="9.140625" style="190" customWidth="1"/>
    <col min="6" max="6" width="62.5703125" style="190" customWidth="1"/>
    <col min="7" max="7" width="20.140625" style="190" customWidth="1"/>
    <col min="8" max="9" width="22" style="190" customWidth="1"/>
    <col min="10" max="10" width="24" style="190" bestFit="1" customWidth="1"/>
    <col min="11" max="11" width="9.140625" style="190" customWidth="1"/>
    <col min="12" max="16384" width="9.140625" style="190"/>
  </cols>
  <sheetData>
    <row r="3" spans="2:10" ht="18.75">
      <c r="C3" s="39" t="s">
        <v>96</v>
      </c>
    </row>
    <row r="4" spans="2:10">
      <c r="C4" s="19" t="s">
        <v>1006</v>
      </c>
      <c r="D4" s="1"/>
    </row>
    <row r="5" spans="2:10" ht="15.75" thickBot="1">
      <c r="G5" s="203"/>
      <c r="H5" s="203"/>
      <c r="I5" s="203"/>
      <c r="J5" s="203"/>
    </row>
    <row r="6" spans="2:10">
      <c r="G6" s="608" t="s">
        <v>107</v>
      </c>
      <c r="H6" s="608" t="s">
        <v>108</v>
      </c>
      <c r="I6" s="608" t="s">
        <v>109</v>
      </c>
      <c r="J6" s="608" t="s">
        <v>145</v>
      </c>
    </row>
    <row r="7" spans="2:10" ht="27" customHeight="1" thickBot="1">
      <c r="C7" s="607"/>
      <c r="D7" s="978"/>
      <c r="E7" s="979"/>
      <c r="F7" s="979"/>
      <c r="G7" s="340" t="s">
        <v>917</v>
      </c>
      <c r="H7" s="340" t="s">
        <v>918</v>
      </c>
      <c r="I7" s="340" t="s">
        <v>919</v>
      </c>
      <c r="J7" s="340" t="s">
        <v>920</v>
      </c>
    </row>
    <row r="8" spans="2:10" ht="18.75" customHeight="1">
      <c r="B8" s="7"/>
      <c r="C8" s="328">
        <v>1</v>
      </c>
      <c r="D8" s="980" t="s">
        <v>921</v>
      </c>
      <c r="E8" s="980"/>
      <c r="F8" s="329" t="s">
        <v>922</v>
      </c>
      <c r="G8" s="433">
        <v>22</v>
      </c>
      <c r="H8" s="433">
        <v>12</v>
      </c>
      <c r="I8" s="433">
        <v>38</v>
      </c>
      <c r="J8" s="433">
        <v>9</v>
      </c>
    </row>
    <row r="9" spans="2:10" ht="18.75" customHeight="1">
      <c r="C9" s="195">
        <v>2</v>
      </c>
      <c r="D9" s="981"/>
      <c r="E9" s="981"/>
      <c r="F9" s="205" t="s">
        <v>923</v>
      </c>
      <c r="G9" s="225">
        <v>1437465.99</v>
      </c>
      <c r="H9" s="225">
        <v>3802660.59</v>
      </c>
      <c r="I9" s="225">
        <v>11733221.189999999</v>
      </c>
      <c r="J9" s="225">
        <v>955012.94</v>
      </c>
    </row>
    <row r="10" spans="2:10" ht="18.75" customHeight="1">
      <c r="C10" s="195">
        <v>3</v>
      </c>
      <c r="D10" s="981"/>
      <c r="E10" s="981"/>
      <c r="F10" s="205" t="s">
        <v>1042</v>
      </c>
      <c r="G10" s="225">
        <v>1303009.2999999998</v>
      </c>
      <c r="H10" s="225">
        <v>3421629.87</v>
      </c>
      <c r="I10" s="225">
        <v>9861110.1899999976</v>
      </c>
      <c r="J10" s="225">
        <v>774203.68</v>
      </c>
    </row>
    <row r="11" spans="2:10" ht="18.75" customHeight="1">
      <c r="C11" s="195">
        <v>4</v>
      </c>
      <c r="D11" s="981"/>
      <c r="E11" s="981"/>
      <c r="F11" s="205" t="s">
        <v>1043</v>
      </c>
      <c r="G11" s="226"/>
      <c r="H11" s="226"/>
      <c r="I11" s="226"/>
      <c r="J11" s="226"/>
    </row>
    <row r="12" spans="2:10" ht="18.75" customHeight="1">
      <c r="C12" s="195" t="s">
        <v>114</v>
      </c>
      <c r="D12" s="981"/>
      <c r="E12" s="981"/>
      <c r="F12" s="205" t="s">
        <v>1041</v>
      </c>
      <c r="G12" s="225">
        <v>0</v>
      </c>
      <c r="H12" s="225">
        <v>0</v>
      </c>
      <c r="I12" s="225">
        <v>0</v>
      </c>
      <c r="J12" s="225">
        <v>0</v>
      </c>
    </row>
    <row r="13" spans="2:10" ht="18.75" customHeight="1">
      <c r="C13" s="195">
        <v>5</v>
      </c>
      <c r="D13" s="981"/>
      <c r="E13" s="981"/>
      <c r="F13" s="205" t="s">
        <v>1040</v>
      </c>
      <c r="G13" s="225">
        <v>0</v>
      </c>
      <c r="H13" s="225">
        <v>0</v>
      </c>
      <c r="I13" s="225">
        <v>0</v>
      </c>
      <c r="J13" s="225">
        <v>0</v>
      </c>
    </row>
    <row r="14" spans="2:10" ht="18.75" customHeight="1">
      <c r="C14" s="195" t="s">
        <v>924</v>
      </c>
      <c r="D14" s="981"/>
      <c r="E14" s="981"/>
      <c r="F14" s="205" t="s">
        <v>1039</v>
      </c>
      <c r="G14" s="225">
        <v>0</v>
      </c>
      <c r="H14" s="225">
        <v>0</v>
      </c>
      <c r="I14" s="225">
        <v>0</v>
      </c>
      <c r="J14" s="225">
        <v>0</v>
      </c>
    </row>
    <row r="15" spans="2:10" ht="18.75" customHeight="1">
      <c r="C15" s="195">
        <v>6</v>
      </c>
      <c r="D15" s="981"/>
      <c r="E15" s="981"/>
      <c r="F15" s="205" t="s">
        <v>1043</v>
      </c>
      <c r="G15" s="226"/>
      <c r="H15" s="226"/>
      <c r="I15" s="226"/>
      <c r="J15" s="226"/>
    </row>
    <row r="16" spans="2:10" ht="18.75" customHeight="1">
      <c r="C16" s="195">
        <v>7</v>
      </c>
      <c r="D16" s="981"/>
      <c r="E16" s="981"/>
      <c r="F16" s="205" t="s">
        <v>1038</v>
      </c>
      <c r="G16" s="225">
        <v>134456.69</v>
      </c>
      <c r="H16" s="225">
        <v>381030.72</v>
      </c>
      <c r="I16" s="225">
        <v>1872111.0000000005</v>
      </c>
      <c r="J16" s="225">
        <v>180809.26</v>
      </c>
    </row>
    <row r="17" spans="3:10" ht="18.75" customHeight="1">
      <c r="C17" s="195">
        <v>8</v>
      </c>
      <c r="D17" s="981"/>
      <c r="E17" s="981"/>
      <c r="F17" s="205" t="s">
        <v>1043</v>
      </c>
      <c r="G17" s="226"/>
      <c r="H17" s="226"/>
      <c r="I17" s="226"/>
      <c r="J17" s="226"/>
    </row>
    <row r="18" spans="3:10" ht="18.75" customHeight="1">
      <c r="C18" s="195">
        <v>9</v>
      </c>
      <c r="D18" s="981" t="s">
        <v>925</v>
      </c>
      <c r="E18" s="981"/>
      <c r="F18" s="205" t="s">
        <v>922</v>
      </c>
      <c r="G18" s="225">
        <v>0</v>
      </c>
      <c r="H18" s="225">
        <v>8</v>
      </c>
      <c r="I18" s="225">
        <v>19</v>
      </c>
      <c r="J18" s="225">
        <v>3</v>
      </c>
    </row>
    <row r="19" spans="3:10" ht="18.75" customHeight="1">
      <c r="C19" s="195">
        <v>10</v>
      </c>
      <c r="D19" s="981"/>
      <c r="E19" s="981"/>
      <c r="F19" s="205" t="s">
        <v>926</v>
      </c>
      <c r="G19" s="225">
        <v>0</v>
      </c>
      <c r="H19" s="225">
        <v>342791.93</v>
      </c>
      <c r="I19" s="225">
        <v>461333.33</v>
      </c>
      <c r="J19" s="225">
        <v>62666.66</v>
      </c>
    </row>
    <row r="20" spans="3:10" ht="18.75" customHeight="1">
      <c r="C20" s="195">
        <v>11</v>
      </c>
      <c r="D20" s="981"/>
      <c r="E20" s="981"/>
      <c r="F20" s="205" t="s">
        <v>1042</v>
      </c>
      <c r="G20" s="225">
        <v>0</v>
      </c>
      <c r="H20" s="225">
        <v>342791.93</v>
      </c>
      <c r="I20" s="225">
        <v>461333.33</v>
      </c>
      <c r="J20" s="225">
        <v>62666.66</v>
      </c>
    </row>
    <row r="21" spans="3:10" ht="18.75" customHeight="1">
      <c r="C21" s="195">
        <v>12</v>
      </c>
      <c r="D21" s="981"/>
      <c r="E21" s="981"/>
      <c r="F21" s="205" t="s">
        <v>1037</v>
      </c>
      <c r="G21" s="225">
        <v>0</v>
      </c>
      <c r="H21" s="225">
        <v>134963.33000000002</v>
      </c>
      <c r="I21" s="225">
        <v>24000</v>
      </c>
      <c r="J21" s="225">
        <v>26666.66</v>
      </c>
    </row>
    <row r="22" spans="3:10" ht="18.75" customHeight="1">
      <c r="C22" s="195" t="s">
        <v>927</v>
      </c>
      <c r="D22" s="981"/>
      <c r="E22" s="981"/>
      <c r="F22" s="205" t="s">
        <v>1041</v>
      </c>
      <c r="G22" s="225">
        <v>0</v>
      </c>
      <c r="H22" s="225">
        <v>0</v>
      </c>
      <c r="I22" s="225">
        <v>0</v>
      </c>
      <c r="J22" s="225">
        <v>0</v>
      </c>
    </row>
    <row r="23" spans="3:10" ht="18.75" customHeight="1">
      <c r="C23" s="195" t="s">
        <v>183</v>
      </c>
      <c r="D23" s="981"/>
      <c r="E23" s="981"/>
      <c r="F23" s="205" t="s">
        <v>1037</v>
      </c>
      <c r="G23" s="225">
        <v>0</v>
      </c>
      <c r="H23" s="225">
        <v>0</v>
      </c>
      <c r="I23" s="225">
        <v>0</v>
      </c>
      <c r="J23" s="225">
        <v>0</v>
      </c>
    </row>
    <row r="24" spans="3:10" ht="18.75" customHeight="1">
      <c r="C24" s="195" t="s">
        <v>928</v>
      </c>
      <c r="D24" s="981"/>
      <c r="E24" s="981"/>
      <c r="F24" s="205" t="s">
        <v>1040</v>
      </c>
      <c r="G24" s="225">
        <v>0</v>
      </c>
      <c r="H24" s="225">
        <v>0</v>
      </c>
      <c r="I24" s="225">
        <v>0</v>
      </c>
      <c r="J24" s="225">
        <v>0</v>
      </c>
    </row>
    <row r="25" spans="3:10" ht="18.75" customHeight="1">
      <c r="C25" s="195" t="s">
        <v>185</v>
      </c>
      <c r="D25" s="981"/>
      <c r="E25" s="981"/>
      <c r="F25" s="205" t="s">
        <v>1037</v>
      </c>
      <c r="G25" s="225">
        <v>0</v>
      </c>
      <c r="H25" s="225">
        <v>0</v>
      </c>
      <c r="I25" s="225">
        <v>0</v>
      </c>
      <c r="J25" s="225">
        <v>0</v>
      </c>
    </row>
    <row r="26" spans="3:10" ht="18.75" customHeight="1">
      <c r="C26" s="195" t="s">
        <v>929</v>
      </c>
      <c r="D26" s="981"/>
      <c r="E26" s="981"/>
      <c r="F26" s="205" t="s">
        <v>1039</v>
      </c>
      <c r="G26" s="225">
        <v>0</v>
      </c>
      <c r="H26" s="225">
        <v>0</v>
      </c>
      <c r="I26" s="225">
        <v>0</v>
      </c>
      <c r="J26" s="225">
        <v>0</v>
      </c>
    </row>
    <row r="27" spans="3:10" ht="18.75" customHeight="1">
      <c r="C27" s="195" t="s">
        <v>930</v>
      </c>
      <c r="D27" s="981"/>
      <c r="E27" s="981"/>
      <c r="F27" s="205" t="s">
        <v>1037</v>
      </c>
      <c r="G27" s="225">
        <v>0</v>
      </c>
      <c r="H27" s="225">
        <v>0</v>
      </c>
      <c r="I27" s="225">
        <v>0</v>
      </c>
      <c r="J27" s="225">
        <v>0</v>
      </c>
    </row>
    <row r="28" spans="3:10" ht="18.75" customHeight="1">
      <c r="C28" s="195">
        <v>15</v>
      </c>
      <c r="D28" s="981"/>
      <c r="E28" s="981"/>
      <c r="F28" s="205" t="s">
        <v>1038</v>
      </c>
      <c r="G28" s="225">
        <v>0</v>
      </c>
      <c r="H28" s="225">
        <v>0</v>
      </c>
      <c r="I28" s="225">
        <v>0</v>
      </c>
      <c r="J28" s="225">
        <v>0</v>
      </c>
    </row>
    <row r="29" spans="3:10" ht="18.75" customHeight="1" thickBot="1">
      <c r="C29" s="330">
        <v>16</v>
      </c>
      <c r="D29" s="982"/>
      <c r="E29" s="982"/>
      <c r="F29" s="331" t="s">
        <v>1037</v>
      </c>
      <c r="G29" s="434">
        <v>0</v>
      </c>
      <c r="H29" s="434">
        <v>0</v>
      </c>
      <c r="I29" s="434">
        <v>0</v>
      </c>
      <c r="J29" s="434">
        <v>0</v>
      </c>
    </row>
    <row r="30" spans="3:10" ht="18.75" customHeight="1" thickBot="1">
      <c r="C30" s="308">
        <v>17</v>
      </c>
      <c r="D30" s="837" t="s">
        <v>931</v>
      </c>
      <c r="E30" s="837"/>
      <c r="F30" s="837"/>
      <c r="G30" s="609">
        <v>1437465.99</v>
      </c>
      <c r="H30" s="609">
        <v>4145452.5200000005</v>
      </c>
      <c r="I30" s="609">
        <v>12194554.52</v>
      </c>
      <c r="J30" s="609">
        <v>1017679.6</v>
      </c>
    </row>
  </sheetData>
  <sheetProtection algorithmName="SHA-512" hashValue="Sv1w2OEbzi7c3obSD4FUPFYNb7lhwejlFOn9wtBNr0z4XluVm27I0AoMlRX6R3JwTfqDIpXmc9qXekofb6cmLg==" saltValue="5s5Tqeny3E+PeDyCfUHT3A==" spinCount="100000" sheet="1" objects="1" scenarios="1" selectLockedCells="1" selectUnlockedCells="1"/>
  <mergeCells count="4">
    <mergeCell ref="D7:F7"/>
    <mergeCell ref="D8:E17"/>
    <mergeCell ref="D18:E29"/>
    <mergeCell ref="D30:F30"/>
  </mergeCells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H27"/>
  <sheetViews>
    <sheetView showGridLines="0" zoomScaleNormal="100" zoomScalePageLayoutView="90" workbookViewId="0">
      <selection activeCell="C33" sqref="C33"/>
    </sheetView>
  </sheetViews>
  <sheetFormatPr defaultColWidth="9.140625" defaultRowHeight="15"/>
  <cols>
    <col min="1" max="2" width="6" style="190" customWidth="1"/>
    <col min="3" max="3" width="3.42578125" style="190" customWidth="1"/>
    <col min="4" max="4" width="107" style="190" customWidth="1"/>
    <col min="5" max="8" width="20.5703125" style="190" customWidth="1"/>
    <col min="9" max="9" width="25.28515625" style="190" customWidth="1"/>
    <col min="10" max="10" width="23.140625" style="190" customWidth="1"/>
    <col min="11" max="11" width="29.7109375" style="190" customWidth="1"/>
    <col min="12" max="12" width="22" style="190" customWidth="1"/>
    <col min="13" max="13" width="16.42578125" style="190" customWidth="1"/>
    <col min="14" max="14" width="14.85546875" style="190" customWidth="1"/>
    <col min="15" max="15" width="14.5703125" style="190" customWidth="1"/>
    <col min="16" max="16" width="31.5703125" style="190" customWidth="1"/>
    <col min="17" max="17" width="9.140625" style="190" customWidth="1"/>
    <col min="18" max="16384" width="9.140625" style="190"/>
  </cols>
  <sheetData>
    <row r="3" spans="3:8" ht="18.75">
      <c r="C3" s="39" t="s">
        <v>97</v>
      </c>
      <c r="D3" s="188"/>
    </row>
    <row r="4" spans="3:8">
      <c r="C4" s="19" t="s">
        <v>1006</v>
      </c>
    </row>
    <row r="5" spans="3:8" ht="15.75" thickBot="1"/>
    <row r="6" spans="3:8">
      <c r="C6" s="188"/>
      <c r="D6" s="206"/>
      <c r="E6" s="541" t="s">
        <v>107</v>
      </c>
      <c r="F6" s="541" t="s">
        <v>108</v>
      </c>
      <c r="G6" s="541" t="s">
        <v>109</v>
      </c>
      <c r="H6" s="541" t="s">
        <v>145</v>
      </c>
    </row>
    <row r="7" spans="3:8" ht="47.25" customHeight="1" thickBot="1">
      <c r="C7" s="610"/>
      <c r="D7" s="611"/>
      <c r="E7" s="340" t="s">
        <v>917</v>
      </c>
      <c r="F7" s="340" t="s">
        <v>918</v>
      </c>
      <c r="G7" s="340" t="s">
        <v>919</v>
      </c>
      <c r="H7" s="340" t="s">
        <v>920</v>
      </c>
    </row>
    <row r="8" spans="3:8" ht="15.75" thickBot="1">
      <c r="C8" s="332"/>
      <c r="D8" s="873" t="s">
        <v>932</v>
      </c>
      <c r="E8" s="838"/>
      <c r="F8" s="988"/>
      <c r="G8" s="989"/>
      <c r="H8" s="428"/>
    </row>
    <row r="9" spans="3:8">
      <c r="C9" s="200">
        <v>1</v>
      </c>
      <c r="D9" s="204" t="s">
        <v>933</v>
      </c>
      <c r="E9" s="430">
        <v>0</v>
      </c>
      <c r="F9" s="430">
        <v>0</v>
      </c>
      <c r="G9" s="430">
        <v>0</v>
      </c>
      <c r="H9" s="430">
        <v>0</v>
      </c>
    </row>
    <row r="10" spans="3:8">
      <c r="C10" s="195">
        <v>2</v>
      </c>
      <c r="D10" s="205" t="s">
        <v>934</v>
      </c>
      <c r="E10" s="196">
        <v>0</v>
      </c>
      <c r="F10" s="196">
        <v>0</v>
      </c>
      <c r="G10" s="196">
        <v>0</v>
      </c>
      <c r="H10" s="196">
        <v>0</v>
      </c>
    </row>
    <row r="11" spans="3:8" ht="17.25" customHeight="1" thickBot="1">
      <c r="C11" s="330">
        <v>3</v>
      </c>
      <c r="D11" s="331" t="s">
        <v>1048</v>
      </c>
      <c r="E11" s="431">
        <v>0</v>
      </c>
      <c r="F11" s="431">
        <v>0</v>
      </c>
      <c r="G11" s="431">
        <v>0</v>
      </c>
      <c r="H11" s="431">
        <v>0</v>
      </c>
    </row>
    <row r="12" spans="3:8" ht="15.75" thickBot="1">
      <c r="C12" s="332"/>
      <c r="D12" s="873" t="s">
        <v>935</v>
      </c>
      <c r="E12" s="985"/>
      <c r="F12" s="986"/>
      <c r="G12" s="987"/>
      <c r="H12" s="432"/>
    </row>
    <row r="13" spans="3:8">
      <c r="C13" s="200">
        <v>4</v>
      </c>
      <c r="D13" s="204" t="s">
        <v>936</v>
      </c>
      <c r="E13" s="430">
        <v>0</v>
      </c>
      <c r="F13" s="430">
        <v>2</v>
      </c>
      <c r="G13" s="430">
        <v>0</v>
      </c>
      <c r="H13" s="430">
        <v>0</v>
      </c>
    </row>
    <row r="14" spans="3:8" ht="15.75" thickBot="1">
      <c r="C14" s="330">
        <v>5</v>
      </c>
      <c r="D14" s="331" t="s">
        <v>937</v>
      </c>
      <c r="E14" s="431">
        <v>0</v>
      </c>
      <c r="F14" s="431">
        <v>100500</v>
      </c>
      <c r="G14" s="431">
        <v>0</v>
      </c>
      <c r="H14" s="431">
        <v>0</v>
      </c>
    </row>
    <row r="15" spans="3:8" ht="15.75" thickBot="1">
      <c r="C15" s="332"/>
      <c r="D15" s="873" t="s">
        <v>938</v>
      </c>
      <c r="E15" s="985"/>
      <c r="F15" s="986"/>
      <c r="G15" s="987"/>
      <c r="H15" s="432"/>
    </row>
    <row r="16" spans="3:8">
      <c r="C16" s="200">
        <v>6</v>
      </c>
      <c r="D16" s="204" t="s">
        <v>939</v>
      </c>
      <c r="E16" s="430">
        <v>0</v>
      </c>
      <c r="F16" s="430">
        <v>1</v>
      </c>
      <c r="G16" s="430">
        <v>1</v>
      </c>
      <c r="H16" s="430">
        <v>0</v>
      </c>
    </row>
    <row r="17" spans="3:8">
      <c r="C17" s="195">
        <v>7</v>
      </c>
      <c r="D17" s="205" t="s">
        <v>940</v>
      </c>
      <c r="E17" s="196">
        <v>0</v>
      </c>
      <c r="F17" s="196">
        <v>90000</v>
      </c>
      <c r="G17" s="196">
        <v>60000</v>
      </c>
      <c r="H17" s="196">
        <v>0</v>
      </c>
    </row>
    <row r="18" spans="3:8">
      <c r="C18" s="195">
        <v>8</v>
      </c>
      <c r="D18" s="205" t="s">
        <v>1047</v>
      </c>
      <c r="E18" s="196">
        <v>0</v>
      </c>
      <c r="F18" s="196">
        <v>90000</v>
      </c>
      <c r="G18" s="196">
        <v>60000</v>
      </c>
      <c r="H18" s="196">
        <v>0</v>
      </c>
    </row>
    <row r="19" spans="3:8">
      <c r="C19" s="195">
        <v>9</v>
      </c>
      <c r="D19" s="205" t="s">
        <v>1046</v>
      </c>
      <c r="E19" s="196">
        <v>0</v>
      </c>
      <c r="F19" s="196">
        <v>0</v>
      </c>
      <c r="G19" s="196">
        <v>0</v>
      </c>
      <c r="H19" s="196">
        <v>0</v>
      </c>
    </row>
    <row r="20" spans="3:8">
      <c r="C20" s="330">
        <v>10</v>
      </c>
      <c r="D20" s="331" t="s">
        <v>1045</v>
      </c>
      <c r="E20" s="431">
        <v>0</v>
      </c>
      <c r="F20" s="431">
        <v>90000</v>
      </c>
      <c r="G20" s="431">
        <v>60000</v>
      </c>
      <c r="H20" s="431">
        <v>0</v>
      </c>
    </row>
    <row r="21" spans="3:8" ht="15.75" thickBot="1">
      <c r="C21" s="324">
        <v>11</v>
      </c>
      <c r="D21" s="343" t="s">
        <v>1044</v>
      </c>
      <c r="E21" s="348">
        <v>0</v>
      </c>
      <c r="F21" s="348">
        <v>90000</v>
      </c>
      <c r="G21" s="348">
        <v>60000</v>
      </c>
      <c r="H21" s="348">
        <v>0</v>
      </c>
    </row>
    <row r="27" spans="3:8">
      <c r="D27" s="983"/>
      <c r="E27" s="984"/>
      <c r="F27" s="984"/>
      <c r="G27" s="984"/>
      <c r="H27" s="984"/>
    </row>
  </sheetData>
  <sheetProtection algorithmName="SHA-512" hashValue="2IALYLw6DDQJU3Etouei8F7AgRjWQkh7GI1iiaB4QJSZuTkPxEHFsCevBWhUf7KZbOx2l78FK2BhlJASdF7DhQ==" saltValue="s9vXn95kmxDIhSwukLIsMg==" spinCount="100000" sheet="1" objects="1" scenarios="1" selectLockedCells="1" selectUnlockedCells="1"/>
  <mergeCells count="7">
    <mergeCell ref="D27:H27"/>
    <mergeCell ref="D15:E15"/>
    <mergeCell ref="F15:G15"/>
    <mergeCell ref="D8:E8"/>
    <mergeCell ref="F8:G8"/>
    <mergeCell ref="D12:E12"/>
    <mergeCell ref="F12:G12"/>
  </mergeCells>
  <conditionalFormatting sqref="E9:H11">
    <cfRule type="cellIs" dxfId="15" priority="3" stopIfTrue="1" operator="lessThan">
      <formula>0</formula>
    </cfRule>
  </conditionalFormatting>
  <conditionalFormatting sqref="E16:H20">
    <cfRule type="cellIs" dxfId="14" priority="2" stopIfTrue="1" operator="lessThan">
      <formula>0</formula>
    </cfRule>
  </conditionalFormatting>
  <conditionalFormatting sqref="E13:H14">
    <cfRule type="cellIs" dxfId="13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2:Z32"/>
  <sheetViews>
    <sheetView showGridLines="0" zoomScaleNormal="100" zoomScalePageLayoutView="90" workbookViewId="0">
      <selection activeCell="C33" sqref="C33"/>
    </sheetView>
  </sheetViews>
  <sheetFormatPr defaultColWidth="9.140625" defaultRowHeight="15"/>
  <cols>
    <col min="1" max="1" width="4.5703125" style="190" customWidth="1"/>
    <col min="2" max="2" width="3.85546875" style="190" customWidth="1"/>
    <col min="3" max="3" width="3" style="190" bestFit="1" customWidth="1"/>
    <col min="4" max="4" width="54.140625" style="190" customWidth="1"/>
    <col min="5" max="9" width="20.85546875" style="190" customWidth="1"/>
    <col min="10" max="10" width="20.85546875" style="8" customWidth="1"/>
    <col min="11" max="12" width="20.85546875" style="190" customWidth="1"/>
    <col min="13" max="13" width="9.140625" style="190" customWidth="1"/>
    <col min="14" max="14" width="255.7109375" style="190" bestFit="1" customWidth="1"/>
    <col min="15" max="15" width="9.140625" style="190" customWidth="1"/>
    <col min="16" max="16384" width="9.140625" style="190"/>
  </cols>
  <sheetData>
    <row r="2" spans="3:26">
      <c r="D2" s="188"/>
      <c r="E2" s="188"/>
      <c r="F2" s="188"/>
      <c r="G2" s="188"/>
      <c r="H2" s="188"/>
      <c r="I2" s="188"/>
      <c r="J2" s="208"/>
      <c r="K2" s="188"/>
      <c r="L2" s="188"/>
    </row>
    <row r="3" spans="3:26" ht="18.75">
      <c r="D3" s="39" t="s">
        <v>941</v>
      </c>
      <c r="E3" s="188"/>
      <c r="F3" s="188"/>
      <c r="G3" s="188"/>
      <c r="H3" s="188"/>
      <c r="I3" s="188"/>
      <c r="J3" s="208"/>
      <c r="K3" s="188"/>
      <c r="L3" s="188"/>
    </row>
    <row r="4" spans="3:26">
      <c r="D4" s="209" t="s">
        <v>1006</v>
      </c>
      <c r="E4" s="210"/>
      <c r="F4" s="210"/>
      <c r="G4" s="210"/>
      <c r="H4" s="210"/>
      <c r="I4" s="210"/>
      <c r="J4" s="211"/>
      <c r="K4" s="210"/>
      <c r="L4" s="188"/>
    </row>
    <row r="5" spans="3:26" ht="19.5" customHeight="1" thickBot="1">
      <c r="D5" s="257"/>
      <c r="E5" s="336"/>
      <c r="F5" s="337"/>
      <c r="G5" s="337"/>
      <c r="H5" s="337"/>
      <c r="I5" s="337"/>
      <c r="J5" s="338"/>
      <c r="K5" s="336"/>
      <c r="L5" s="336"/>
    </row>
    <row r="6" spans="3:26" ht="22.5" customHeight="1">
      <c r="C6" s="207"/>
      <c r="D6" s="335"/>
      <c r="E6" s="544" t="s">
        <v>107</v>
      </c>
      <c r="F6" s="544" t="s">
        <v>108</v>
      </c>
      <c r="G6" s="544" t="s">
        <v>109</v>
      </c>
      <c r="H6" s="544" t="s">
        <v>145</v>
      </c>
      <c r="I6" s="544" t="s">
        <v>146</v>
      </c>
      <c r="J6" s="544" t="s">
        <v>212</v>
      </c>
      <c r="K6" s="544" t="s">
        <v>942</v>
      </c>
      <c r="L6" s="544" t="s">
        <v>943</v>
      </c>
    </row>
    <row r="7" spans="3:26" ht="107.25" customHeight="1" thickBot="1">
      <c r="C7" s="339"/>
      <c r="D7" s="340" t="s">
        <v>944</v>
      </c>
      <c r="E7" s="798" t="s">
        <v>945</v>
      </c>
      <c r="F7" s="798" t="s">
        <v>946</v>
      </c>
      <c r="G7" s="798" t="s">
        <v>947</v>
      </c>
      <c r="H7" s="798" t="s">
        <v>948</v>
      </c>
      <c r="I7" s="798" t="s">
        <v>949</v>
      </c>
      <c r="J7" s="798" t="s">
        <v>950</v>
      </c>
      <c r="K7" s="798" t="s">
        <v>951</v>
      </c>
      <c r="L7" s="798" t="s">
        <v>952</v>
      </c>
      <c r="N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3:26">
      <c r="C8" s="202">
        <v>1</v>
      </c>
      <c r="D8" s="204" t="s">
        <v>917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</row>
    <row r="9" spans="3:26">
      <c r="C9" s="193">
        <v>2</v>
      </c>
      <c r="D9" s="205" t="s">
        <v>1052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225">
        <v>0</v>
      </c>
      <c r="K9" s="225">
        <v>0</v>
      </c>
      <c r="L9" s="225">
        <v>0</v>
      </c>
    </row>
    <row r="10" spans="3:26">
      <c r="C10" s="193">
        <v>3</v>
      </c>
      <c r="D10" s="205" t="s">
        <v>1051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</row>
    <row r="11" spans="3:26">
      <c r="C11" s="193">
        <v>4</v>
      </c>
      <c r="D11" s="205" t="s">
        <v>1050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225">
        <v>0</v>
      </c>
      <c r="K11" s="225">
        <v>0</v>
      </c>
      <c r="L11" s="225">
        <v>0</v>
      </c>
    </row>
    <row r="12" spans="3:26">
      <c r="C12" s="193">
        <v>5</v>
      </c>
      <c r="D12" s="205" t="s">
        <v>1049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225">
        <v>0</v>
      </c>
      <c r="K12" s="225">
        <v>0</v>
      </c>
      <c r="L12" s="225">
        <v>0</v>
      </c>
    </row>
    <row r="13" spans="3:26">
      <c r="C13" s="193">
        <v>6</v>
      </c>
      <c r="D13" s="205" t="s">
        <v>1053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  <c r="L13" s="225">
        <v>0</v>
      </c>
    </row>
    <row r="14" spans="3:26">
      <c r="C14" s="193">
        <v>7</v>
      </c>
      <c r="D14" s="205" t="s">
        <v>954</v>
      </c>
      <c r="E14" s="225">
        <v>265329.06</v>
      </c>
      <c r="F14" s="225">
        <v>94463.33</v>
      </c>
      <c r="G14" s="225">
        <v>170865.72999999998</v>
      </c>
      <c r="H14" s="225">
        <v>0</v>
      </c>
      <c r="I14" s="225">
        <v>0</v>
      </c>
      <c r="J14" s="225">
        <v>0</v>
      </c>
      <c r="K14" s="225">
        <v>74213.33</v>
      </c>
      <c r="L14" s="225">
        <v>0</v>
      </c>
    </row>
    <row r="15" spans="3:26">
      <c r="C15" s="193">
        <v>8</v>
      </c>
      <c r="D15" s="205" t="s">
        <v>1052</v>
      </c>
      <c r="E15" s="225">
        <v>265329.06</v>
      </c>
      <c r="F15" s="225">
        <v>94463.33</v>
      </c>
      <c r="G15" s="225">
        <v>170865.72999999998</v>
      </c>
      <c r="H15" s="225">
        <v>0</v>
      </c>
      <c r="I15" s="225">
        <v>0</v>
      </c>
      <c r="J15" s="225">
        <v>0</v>
      </c>
      <c r="K15" s="225">
        <v>74213.33</v>
      </c>
      <c r="L15" s="225">
        <v>0</v>
      </c>
    </row>
    <row r="16" spans="3:26">
      <c r="C16" s="193">
        <v>9</v>
      </c>
      <c r="D16" s="205" t="s">
        <v>1051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v>0</v>
      </c>
      <c r="L16" s="225">
        <v>0</v>
      </c>
    </row>
    <row r="17" spans="3:14">
      <c r="C17" s="193">
        <v>10</v>
      </c>
      <c r="D17" s="205" t="s">
        <v>1050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</row>
    <row r="18" spans="3:14">
      <c r="C18" s="193">
        <v>11</v>
      </c>
      <c r="D18" s="205" t="s">
        <v>1049</v>
      </c>
      <c r="E18" s="225">
        <v>0</v>
      </c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5">
        <v>0</v>
      </c>
      <c r="L18" s="225">
        <v>0</v>
      </c>
    </row>
    <row r="19" spans="3:14">
      <c r="C19" s="193">
        <v>12</v>
      </c>
      <c r="D19" s="205" t="s">
        <v>1053</v>
      </c>
      <c r="E19" s="225">
        <v>0</v>
      </c>
      <c r="F19" s="225">
        <v>0</v>
      </c>
      <c r="G19" s="225">
        <v>0</v>
      </c>
      <c r="H19" s="225">
        <v>0</v>
      </c>
      <c r="I19" s="225">
        <v>0</v>
      </c>
      <c r="J19" s="225">
        <v>0</v>
      </c>
      <c r="K19" s="225">
        <v>0</v>
      </c>
      <c r="L19" s="225">
        <v>0</v>
      </c>
    </row>
    <row r="20" spans="3:14">
      <c r="C20" s="193">
        <v>13</v>
      </c>
      <c r="D20" s="205" t="s">
        <v>919</v>
      </c>
      <c r="E20" s="225">
        <v>166666.66999999998</v>
      </c>
      <c r="F20" s="225">
        <v>53333.33</v>
      </c>
      <c r="G20" s="225">
        <v>113333.34</v>
      </c>
      <c r="H20" s="225">
        <v>0</v>
      </c>
      <c r="I20" s="225">
        <v>0</v>
      </c>
      <c r="J20" s="225">
        <v>0</v>
      </c>
      <c r="K20" s="225">
        <v>53333.33</v>
      </c>
      <c r="L20" s="225">
        <v>0</v>
      </c>
    </row>
    <row r="21" spans="3:14">
      <c r="C21" s="193">
        <v>14</v>
      </c>
      <c r="D21" s="205" t="s">
        <v>1052</v>
      </c>
      <c r="E21" s="225">
        <v>166666.66999999998</v>
      </c>
      <c r="F21" s="225">
        <v>53333.33</v>
      </c>
      <c r="G21" s="225">
        <v>113333.34</v>
      </c>
      <c r="H21" s="225">
        <v>0</v>
      </c>
      <c r="I21" s="225">
        <v>0</v>
      </c>
      <c r="J21" s="225">
        <v>0</v>
      </c>
      <c r="K21" s="225">
        <v>53333.33</v>
      </c>
      <c r="L21" s="225">
        <v>0</v>
      </c>
    </row>
    <row r="22" spans="3:14">
      <c r="C22" s="193">
        <v>15</v>
      </c>
      <c r="D22" s="205" t="s">
        <v>1051</v>
      </c>
      <c r="E22" s="225">
        <v>0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v>0</v>
      </c>
      <c r="L22" s="225">
        <v>0</v>
      </c>
    </row>
    <row r="23" spans="3:14">
      <c r="C23" s="193">
        <v>16</v>
      </c>
      <c r="D23" s="205" t="s">
        <v>1050</v>
      </c>
      <c r="E23" s="225">
        <v>0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  <c r="L23" s="225">
        <v>0</v>
      </c>
    </row>
    <row r="24" spans="3:14">
      <c r="C24" s="193">
        <v>17</v>
      </c>
      <c r="D24" s="205" t="s">
        <v>1049</v>
      </c>
      <c r="E24" s="225">
        <v>0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L24" s="225">
        <v>0</v>
      </c>
    </row>
    <row r="25" spans="3:14">
      <c r="C25" s="193">
        <v>18</v>
      </c>
      <c r="D25" s="205" t="s">
        <v>1053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</row>
    <row r="26" spans="3:14">
      <c r="C26" s="193">
        <v>19</v>
      </c>
      <c r="D26" s="205" t="s">
        <v>920</v>
      </c>
      <c r="E26" s="225">
        <v>53333.32</v>
      </c>
      <c r="F26" s="225">
        <v>26666.66</v>
      </c>
      <c r="G26" s="225">
        <v>26666.66</v>
      </c>
      <c r="H26" s="225">
        <v>0</v>
      </c>
      <c r="I26" s="225">
        <v>0</v>
      </c>
      <c r="J26" s="225">
        <v>0</v>
      </c>
      <c r="K26" s="225">
        <v>26666.66</v>
      </c>
      <c r="L26" s="225">
        <v>0</v>
      </c>
    </row>
    <row r="27" spans="3:14">
      <c r="C27" s="193">
        <v>20</v>
      </c>
      <c r="D27" s="205" t="s">
        <v>1052</v>
      </c>
      <c r="E27" s="225">
        <v>53333.32</v>
      </c>
      <c r="F27" s="225">
        <v>26666.66</v>
      </c>
      <c r="G27" s="225">
        <v>26666.66</v>
      </c>
      <c r="H27" s="225">
        <v>0</v>
      </c>
      <c r="I27" s="225">
        <v>0</v>
      </c>
      <c r="J27" s="225">
        <v>0</v>
      </c>
      <c r="K27" s="225">
        <v>26666.66</v>
      </c>
      <c r="L27" s="225">
        <v>0</v>
      </c>
      <c r="N27" s="10"/>
    </row>
    <row r="28" spans="3:14">
      <c r="C28" s="193">
        <v>21</v>
      </c>
      <c r="D28" s="205" t="s">
        <v>1051</v>
      </c>
      <c r="E28" s="225">
        <v>0</v>
      </c>
      <c r="F28" s="225">
        <v>0</v>
      </c>
      <c r="G28" s="225">
        <v>0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</row>
    <row r="29" spans="3:14">
      <c r="C29" s="193">
        <v>22</v>
      </c>
      <c r="D29" s="205" t="s">
        <v>1050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  <c r="L29" s="225">
        <v>0</v>
      </c>
    </row>
    <row r="30" spans="3:14">
      <c r="C30" s="193">
        <v>23</v>
      </c>
      <c r="D30" s="205" t="s">
        <v>1049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</row>
    <row r="31" spans="3:14" ht="15.75" thickBot="1">
      <c r="C31" s="341">
        <v>24</v>
      </c>
      <c r="D31" s="331" t="s">
        <v>953</v>
      </c>
      <c r="E31" s="434">
        <v>0</v>
      </c>
      <c r="F31" s="434">
        <v>0</v>
      </c>
      <c r="G31" s="434">
        <v>0</v>
      </c>
      <c r="H31" s="434">
        <v>0</v>
      </c>
      <c r="I31" s="434">
        <v>0</v>
      </c>
      <c r="J31" s="434">
        <v>0</v>
      </c>
      <c r="K31" s="434">
        <v>0</v>
      </c>
      <c r="L31" s="434">
        <v>0</v>
      </c>
    </row>
    <row r="32" spans="3:14" ht="15.75" thickBot="1">
      <c r="C32" s="342">
        <v>25</v>
      </c>
      <c r="D32" s="333" t="s">
        <v>955</v>
      </c>
      <c r="E32" s="435">
        <v>485329.05</v>
      </c>
      <c r="F32" s="435">
        <v>174463.32</v>
      </c>
      <c r="G32" s="435">
        <v>310865.73</v>
      </c>
      <c r="H32" s="435">
        <v>0</v>
      </c>
      <c r="I32" s="435">
        <v>0</v>
      </c>
      <c r="J32" s="435">
        <v>0</v>
      </c>
      <c r="K32" s="435">
        <v>154213.32</v>
      </c>
      <c r="L32" s="435">
        <v>0</v>
      </c>
    </row>
  </sheetData>
  <sheetProtection algorithmName="SHA-512" hashValue="SkJ9U0yKvxz4NK64NoZZjqwCYBCW20kOgtl6R33LeasRl+VZcB8iLEvtmqrjqQllEjvUOcyK9CZtLOdI0cjRbQ==" saltValue="Dpnrv07H/Sbv5CMsLpLNPQ==" spinCount="100000" sheet="1" objects="1" scenarios="1" selectLockedCells="1" selectUnlockedCells="1"/>
  <pageMargins left="0.70866141732283472" right="0.70866141732283472" top="0.74803149606299213" bottom="0.74803149606299213" header="0.31496062992125978" footer="0.31496062992125978"/>
  <pageSetup paperSize="9" scale="65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E23"/>
  <sheetViews>
    <sheetView showGridLines="0" zoomScaleNormal="100" workbookViewId="0">
      <selection activeCell="C33" sqref="C33"/>
    </sheetView>
  </sheetViews>
  <sheetFormatPr defaultColWidth="9.140625" defaultRowHeight="15"/>
  <cols>
    <col min="1" max="2" width="7.140625" style="189" customWidth="1"/>
    <col min="3" max="3" width="3.5703125" style="189" customWidth="1"/>
    <col min="4" max="4" width="42.28515625" style="189" customWidth="1"/>
    <col min="5" max="5" width="48.140625" style="189" customWidth="1"/>
    <col min="6" max="8" width="9.140625" style="189"/>
    <col min="9" max="9" width="42.28515625" style="189" customWidth="1"/>
    <col min="10" max="10" width="48.140625" style="189" customWidth="1"/>
    <col min="11" max="16384" width="9.140625" style="189"/>
  </cols>
  <sheetData>
    <row r="3" spans="3:5" ht="18.75">
      <c r="C3" s="39" t="s">
        <v>99</v>
      </c>
      <c r="D3" s="209"/>
      <c r="E3" s="209"/>
    </row>
    <row r="4" spans="3:5">
      <c r="C4" s="209" t="s">
        <v>1006</v>
      </c>
      <c r="D4" s="209"/>
      <c r="E4" s="209"/>
    </row>
    <row r="5" spans="3:5" ht="26.25" customHeight="1" thickBot="1">
      <c r="C5" s="212"/>
      <c r="D5" s="187"/>
      <c r="E5" s="187"/>
    </row>
    <row r="6" spans="3:5" ht="18" customHeight="1">
      <c r="C6" s="187"/>
      <c r="D6" s="613"/>
      <c r="E6" s="544" t="s">
        <v>107</v>
      </c>
    </row>
    <row r="7" spans="3:5" ht="28.9" customHeight="1" thickBot="1">
      <c r="C7" s="429"/>
      <c r="D7" s="612" t="s">
        <v>956</v>
      </c>
      <c r="E7" s="612" t="s">
        <v>957</v>
      </c>
    </row>
    <row r="8" spans="3:5">
      <c r="C8" s="204">
        <v>1</v>
      </c>
      <c r="D8" s="204" t="s">
        <v>958</v>
      </c>
      <c r="E8" s="799">
        <v>0</v>
      </c>
    </row>
    <row r="9" spans="3:5">
      <c r="C9" s="205">
        <v>2</v>
      </c>
      <c r="D9" s="205" t="s">
        <v>959</v>
      </c>
      <c r="E9" s="800">
        <v>0</v>
      </c>
    </row>
    <row r="10" spans="3:5">
      <c r="C10" s="205">
        <v>3</v>
      </c>
      <c r="D10" s="205" t="s">
        <v>960</v>
      </c>
      <c r="E10" s="800">
        <v>0</v>
      </c>
    </row>
    <row r="11" spans="3:5">
      <c r="C11" s="205">
        <v>4</v>
      </c>
      <c r="D11" s="205" t="s">
        <v>961</v>
      </c>
      <c r="E11" s="800">
        <v>0</v>
      </c>
    </row>
    <row r="12" spans="3:5">
      <c r="C12" s="205">
        <v>5</v>
      </c>
      <c r="D12" s="205" t="s">
        <v>962</v>
      </c>
      <c r="E12" s="800">
        <v>0</v>
      </c>
    </row>
    <row r="13" spans="3:5">
      <c r="C13" s="205">
        <v>6</v>
      </c>
      <c r="D13" s="205" t="s">
        <v>963</v>
      </c>
      <c r="E13" s="800">
        <v>0</v>
      </c>
    </row>
    <row r="14" spans="3:5">
      <c r="C14" s="205">
        <v>7</v>
      </c>
      <c r="D14" s="205" t="s">
        <v>964</v>
      </c>
      <c r="E14" s="800">
        <v>0</v>
      </c>
    </row>
    <row r="15" spans="3:5">
      <c r="C15" s="205">
        <v>8</v>
      </c>
      <c r="D15" s="205" t="s">
        <v>965</v>
      </c>
      <c r="E15" s="800">
        <v>0</v>
      </c>
    </row>
    <row r="16" spans="3:5">
      <c r="C16" s="205">
        <v>9</v>
      </c>
      <c r="D16" s="205" t="s">
        <v>966</v>
      </c>
      <c r="E16" s="800">
        <v>0</v>
      </c>
    </row>
    <row r="17" spans="3:5">
      <c r="C17" s="205">
        <v>10</v>
      </c>
      <c r="D17" s="205" t="s">
        <v>967</v>
      </c>
      <c r="E17" s="800">
        <v>0</v>
      </c>
    </row>
    <row r="18" spans="3:5">
      <c r="C18" s="205">
        <v>11</v>
      </c>
      <c r="D18" s="205" t="s">
        <v>968</v>
      </c>
      <c r="E18" s="800">
        <v>0</v>
      </c>
    </row>
    <row r="19" spans="3:5" ht="28.9" customHeight="1" thickBot="1">
      <c r="C19" s="343" t="s">
        <v>969</v>
      </c>
      <c r="D19" s="343" t="s">
        <v>970</v>
      </c>
      <c r="E19" s="801">
        <v>0</v>
      </c>
    </row>
    <row r="23" spans="3:5">
      <c r="E23" s="2"/>
    </row>
  </sheetData>
  <sheetProtection algorithmName="SHA-512" hashValue="kxcCCfPJo+EpS/3+hFlmIWvb+FaD5+ozF8AChG2ETVPskfz8LLSlm/9EP4lNyNsuX9b9i5NhhFPdY+Q1XfyuBA==" saltValue="lgAUYCpdlHNkqr7AwmBNTw==" spinCount="100000" sheet="1" objects="1" scenarios="1" selectLockedCells="1" selectUnlockedCells="1"/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 
Załącznik XXXIII</oddHeader>
    <oddFooter>&amp;C&amp;P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P14"/>
  <sheetViews>
    <sheetView showGridLines="0" zoomScaleNormal="100" workbookViewId="0">
      <selection activeCell="C33" sqref="C33"/>
    </sheetView>
  </sheetViews>
  <sheetFormatPr defaultColWidth="9.140625" defaultRowHeight="15"/>
  <cols>
    <col min="1" max="2" width="6.7109375" style="190" customWidth="1"/>
    <col min="3" max="3" width="4.140625" style="190" customWidth="1"/>
    <col min="4" max="4" width="47.140625" style="190" customWidth="1"/>
    <col min="5" max="7" width="14.85546875" style="190" customWidth="1"/>
    <col min="8" max="8" width="0.5703125" style="252" customWidth="1"/>
    <col min="9" max="14" width="13.7109375" style="190" customWidth="1"/>
    <col min="15" max="15" width="0.7109375" style="252" customWidth="1"/>
    <col min="16" max="16" width="12" style="190" customWidth="1"/>
    <col min="17" max="17" width="9.140625" style="190" customWidth="1"/>
    <col min="18" max="16384" width="9.140625" style="190"/>
  </cols>
  <sheetData>
    <row r="3" spans="3:16" ht="18.75">
      <c r="C3" s="39" t="s">
        <v>100</v>
      </c>
      <c r="D3" s="188"/>
      <c r="E3" s="188"/>
      <c r="F3" s="188"/>
      <c r="G3" s="188"/>
      <c r="H3" s="251"/>
      <c r="I3" s="188"/>
      <c r="J3" s="188"/>
      <c r="K3" s="188"/>
      <c r="L3" s="188"/>
      <c r="M3" s="188"/>
      <c r="N3" s="188"/>
      <c r="O3" s="251"/>
      <c r="P3" s="188"/>
    </row>
    <row r="4" spans="3:16" ht="15.75" thickBot="1">
      <c r="C4" s="209" t="s">
        <v>1006</v>
      </c>
      <c r="D4" s="213"/>
      <c r="E4" s="215"/>
      <c r="F4" s="215"/>
      <c r="G4" s="215"/>
      <c r="H4" s="215"/>
      <c r="I4" s="216"/>
      <c r="J4" s="216"/>
      <c r="K4" s="216"/>
      <c r="L4" s="216"/>
      <c r="M4" s="216"/>
      <c r="N4" s="216"/>
      <c r="O4" s="216"/>
      <c r="P4" s="216"/>
    </row>
    <row r="5" spans="3:16" ht="15" customHeight="1">
      <c r="C5" s="188"/>
      <c r="D5" s="188"/>
      <c r="E5" s="544" t="s">
        <v>971</v>
      </c>
      <c r="F5" s="544" t="s">
        <v>108</v>
      </c>
      <c r="G5" s="544" t="s">
        <v>109</v>
      </c>
      <c r="H5" s="544"/>
      <c r="I5" s="544" t="s">
        <v>145</v>
      </c>
      <c r="J5" s="544" t="s">
        <v>146</v>
      </c>
      <c r="K5" s="544" t="s">
        <v>212</v>
      </c>
      <c r="L5" s="544" t="s">
        <v>213</v>
      </c>
      <c r="M5" s="544" t="s">
        <v>238</v>
      </c>
      <c r="N5" s="544" t="s">
        <v>456</v>
      </c>
      <c r="O5" s="544"/>
      <c r="P5" s="544" t="s">
        <v>457</v>
      </c>
    </row>
    <row r="6" spans="3:16" ht="15" customHeight="1" thickBot="1">
      <c r="C6" s="188"/>
      <c r="D6" s="214"/>
      <c r="E6" s="990" t="s">
        <v>972</v>
      </c>
      <c r="F6" s="990"/>
      <c r="G6" s="990"/>
      <c r="H6" s="614"/>
      <c r="I6" s="990" t="s">
        <v>973</v>
      </c>
      <c r="J6" s="990"/>
      <c r="K6" s="990"/>
      <c r="L6" s="990"/>
      <c r="M6" s="990"/>
      <c r="N6" s="990"/>
      <c r="O6" s="614"/>
      <c r="P6" s="614"/>
    </row>
    <row r="7" spans="3:16" ht="45.6" customHeight="1" thickBot="1">
      <c r="C7" s="327"/>
      <c r="D7" s="327"/>
      <c r="E7" s="614" t="s">
        <v>917</v>
      </c>
      <c r="F7" s="614" t="s">
        <v>954</v>
      </c>
      <c r="G7" s="614" t="s">
        <v>974</v>
      </c>
      <c r="H7" s="614"/>
      <c r="I7" s="614" t="s">
        <v>975</v>
      </c>
      <c r="J7" s="614" t="s">
        <v>976</v>
      </c>
      <c r="K7" s="614" t="s">
        <v>977</v>
      </c>
      <c r="L7" s="614" t="s">
        <v>978</v>
      </c>
      <c r="M7" s="614" t="s">
        <v>979</v>
      </c>
      <c r="N7" s="614" t="s">
        <v>980</v>
      </c>
      <c r="O7" s="614"/>
      <c r="P7" s="615" t="s">
        <v>831</v>
      </c>
    </row>
    <row r="8" spans="3:16">
      <c r="C8" s="329">
        <v>1</v>
      </c>
      <c r="D8" s="329" t="s">
        <v>981</v>
      </c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823">
        <v>75</v>
      </c>
    </row>
    <row r="9" spans="3:16">
      <c r="C9" s="204">
        <v>2</v>
      </c>
      <c r="D9" s="204" t="s">
        <v>1058</v>
      </c>
      <c r="E9" s="227">
        <v>22</v>
      </c>
      <c r="F9" s="227">
        <v>13</v>
      </c>
      <c r="G9" s="227">
        <v>35</v>
      </c>
      <c r="H9" s="227"/>
      <c r="I9" s="226"/>
      <c r="J9" s="226"/>
      <c r="K9" s="226"/>
      <c r="L9" s="226"/>
      <c r="M9" s="226"/>
      <c r="N9" s="226"/>
      <c r="O9" s="226"/>
      <c r="P9" s="226"/>
    </row>
    <row r="10" spans="3:16" ht="16.5" customHeight="1">
      <c r="C10" s="204">
        <v>3</v>
      </c>
      <c r="D10" s="204" t="s">
        <v>1057</v>
      </c>
      <c r="E10" s="226"/>
      <c r="F10" s="226"/>
      <c r="G10" s="226"/>
      <c r="H10" s="228">
        <v>2</v>
      </c>
      <c r="I10" s="227">
        <v>2</v>
      </c>
      <c r="J10" s="227">
        <v>2</v>
      </c>
      <c r="K10" s="227">
        <v>2</v>
      </c>
      <c r="L10" s="227">
        <v>2</v>
      </c>
      <c r="M10" s="227">
        <v>3</v>
      </c>
      <c r="N10" s="227">
        <v>20</v>
      </c>
      <c r="O10" s="227"/>
      <c r="P10" s="226"/>
    </row>
    <row r="11" spans="3:16">
      <c r="C11" s="204">
        <v>4</v>
      </c>
      <c r="D11" s="204" t="s">
        <v>1056</v>
      </c>
      <c r="E11" s="226"/>
      <c r="F11" s="226"/>
      <c r="G11" s="226"/>
      <c r="H11" s="228">
        <v>4</v>
      </c>
      <c r="I11" s="227">
        <v>4</v>
      </c>
      <c r="J11" s="227">
        <v>0</v>
      </c>
      <c r="K11" s="227">
        <v>0</v>
      </c>
      <c r="L11" s="227">
        <v>0</v>
      </c>
      <c r="M11" s="227">
        <v>0</v>
      </c>
      <c r="N11" s="227">
        <v>5</v>
      </c>
      <c r="O11" s="227"/>
      <c r="P11" s="226"/>
    </row>
    <row r="12" spans="3:16">
      <c r="C12" s="204">
        <v>5</v>
      </c>
      <c r="D12" s="204" t="s">
        <v>982</v>
      </c>
      <c r="E12" s="227">
        <v>1437465.99</v>
      </c>
      <c r="F12" s="227">
        <v>4063979.1300000004</v>
      </c>
      <c r="G12" s="227">
        <v>5501445.1200000001</v>
      </c>
      <c r="H12" s="227">
        <v>1083862.3500000001</v>
      </c>
      <c r="I12" s="227">
        <v>1083862.3500000001</v>
      </c>
      <c r="J12" s="227">
        <v>619479.79</v>
      </c>
      <c r="K12" s="227">
        <v>710414.13</v>
      </c>
      <c r="L12" s="227">
        <v>663958.80000000005</v>
      </c>
      <c r="M12" s="227">
        <v>680904.35</v>
      </c>
      <c r="N12" s="227">
        <v>4736766.2499999991</v>
      </c>
      <c r="O12" s="227"/>
      <c r="P12" s="226"/>
    </row>
    <row r="13" spans="3:16">
      <c r="C13" s="204">
        <v>6</v>
      </c>
      <c r="D13" s="204" t="s">
        <v>1055</v>
      </c>
      <c r="E13" s="227">
        <v>0</v>
      </c>
      <c r="F13" s="227">
        <v>342791.93</v>
      </c>
      <c r="G13" s="227">
        <v>342791.93</v>
      </c>
      <c r="H13" s="227">
        <v>195999.99000000005</v>
      </c>
      <c r="I13" s="227">
        <v>195999.99000000005</v>
      </c>
      <c r="J13" s="227">
        <v>32000</v>
      </c>
      <c r="K13" s="227">
        <v>37000</v>
      </c>
      <c r="L13" s="227">
        <v>35000</v>
      </c>
      <c r="M13" s="227">
        <v>21000</v>
      </c>
      <c r="N13" s="227">
        <v>203000</v>
      </c>
      <c r="O13" s="227"/>
      <c r="P13" s="226"/>
    </row>
    <row r="14" spans="3:16" ht="15.75" thickBot="1">
      <c r="C14" s="343">
        <v>7</v>
      </c>
      <c r="D14" s="343" t="s">
        <v>1054</v>
      </c>
      <c r="E14" s="348">
        <v>1437465.99</v>
      </c>
      <c r="F14" s="348">
        <v>3721187.2</v>
      </c>
      <c r="G14" s="348">
        <v>5158653.1899999995</v>
      </c>
      <c r="H14" s="348">
        <v>887862.36</v>
      </c>
      <c r="I14" s="348">
        <v>887862.36</v>
      </c>
      <c r="J14" s="348">
        <v>587479.79</v>
      </c>
      <c r="K14" s="348">
        <v>673414.13</v>
      </c>
      <c r="L14" s="348">
        <v>628958.80000000005</v>
      </c>
      <c r="M14" s="348">
        <v>659904.35</v>
      </c>
      <c r="N14" s="348">
        <v>4533766.2499999991</v>
      </c>
      <c r="O14" s="348"/>
      <c r="P14" s="349"/>
    </row>
  </sheetData>
  <sheetProtection algorithmName="SHA-512" hashValue="Ex8Ewl/oMep2Btk/gRNm7xhDT3UY2eEM/nZlO4d7tPuwX6qqkwTS47yJmv3V6fNxchvDo6ybTevJWR6yzZ8KaQ==" saltValue="teLAcWaG8YqOE7MMVc2zYg==" spinCount="100000" sheet="1" objects="1" scenarios="1" selectLockedCells="1" selectUnlockedCells="1"/>
  <mergeCells count="2">
    <mergeCell ref="E6:G6"/>
    <mergeCell ref="I6:N6"/>
  </mergeCells>
  <pageMargins left="0.70866141732283472" right="0.70866141732283472" top="0.74803149606299213" bottom="0.74803149606299213" header="0.31496062992125978" footer="0.31496062992125978"/>
  <pageSetup paperSize="9" scale="51" fitToWidth="0" fitToHeight="0" orientation="landscape" cellComments="asDisplayed" r:id="rId1"/>
  <headerFooter>
    <oddHeader>&amp;CPL
Załącznik XXXIII</oddHeader>
    <oddFooter>&amp;C&amp;P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L17"/>
  <sheetViews>
    <sheetView showGridLines="0" zoomScaleNormal="100" workbookViewId="0">
      <selection activeCell="C33" sqref="C33"/>
    </sheetView>
  </sheetViews>
  <sheetFormatPr defaultColWidth="8.7109375" defaultRowHeight="15"/>
  <cols>
    <col min="1" max="2" width="5" style="189" customWidth="1"/>
    <col min="3" max="3" width="4.28515625" style="189" customWidth="1"/>
    <col min="4" max="4" width="47.140625" style="189" customWidth="1"/>
    <col min="5" max="9" width="17.7109375" style="189" customWidth="1"/>
    <col min="10" max="10" width="19.42578125" style="189" customWidth="1"/>
    <col min="11" max="12" width="17.7109375" style="189" customWidth="1"/>
    <col min="13" max="16384" width="8.7109375" style="189"/>
  </cols>
  <sheetData>
    <row r="3" spans="3:12" ht="26.25">
      <c r="C3" s="126" t="s">
        <v>101</v>
      </c>
      <c r="D3" s="209"/>
      <c r="E3" s="218"/>
      <c r="F3" s="219"/>
      <c r="G3" s="219"/>
      <c r="H3" s="219"/>
      <c r="I3" s="219"/>
      <c r="J3" s="219"/>
      <c r="K3" s="219"/>
      <c r="L3" s="219"/>
    </row>
    <row r="4" spans="3:12" ht="15.75">
      <c r="C4" s="209" t="s">
        <v>1006</v>
      </c>
      <c r="D4" s="209"/>
      <c r="E4" s="220"/>
      <c r="F4" s="220"/>
      <c r="G4" s="220"/>
      <c r="H4" s="220"/>
      <c r="I4" s="220"/>
      <c r="J4" s="220"/>
      <c r="K4" s="220"/>
      <c r="L4" s="221"/>
    </row>
    <row r="5" spans="3:12" ht="16.5" thickBot="1">
      <c r="C5" s="221"/>
      <c r="D5" s="222"/>
      <c r="E5" s="344"/>
      <c r="F5" s="344"/>
      <c r="G5" s="344"/>
      <c r="H5" s="344"/>
      <c r="I5" s="344"/>
      <c r="J5" s="344"/>
      <c r="K5" s="344"/>
      <c r="L5" s="345"/>
    </row>
    <row r="6" spans="3:12" ht="27" customHeight="1" thickBot="1">
      <c r="C6" s="221"/>
      <c r="D6" s="223"/>
      <c r="E6" s="991" t="s">
        <v>983</v>
      </c>
      <c r="F6" s="992"/>
      <c r="G6" s="992" t="s">
        <v>984</v>
      </c>
      <c r="H6" s="993"/>
      <c r="I6" s="991" t="s">
        <v>985</v>
      </c>
      <c r="J6" s="993"/>
      <c r="K6" s="991" t="s">
        <v>986</v>
      </c>
      <c r="L6" s="994"/>
    </row>
    <row r="7" spans="3:12" ht="44.25" customHeight="1" thickBot="1">
      <c r="C7" s="221"/>
      <c r="D7" s="224"/>
      <c r="E7" s="616"/>
      <c r="F7" s="560" t="s">
        <v>987</v>
      </c>
      <c r="G7" s="616"/>
      <c r="H7" s="560" t="s">
        <v>987</v>
      </c>
      <c r="I7" s="617"/>
      <c r="J7" s="618" t="s">
        <v>988</v>
      </c>
      <c r="K7" s="617"/>
      <c r="L7" s="618" t="s">
        <v>988</v>
      </c>
    </row>
    <row r="8" spans="3:12" ht="15.75" thickBot="1">
      <c r="C8" s="347"/>
      <c r="D8" s="347"/>
      <c r="E8" s="619" t="s">
        <v>680</v>
      </c>
      <c r="F8" s="619" t="s">
        <v>683</v>
      </c>
      <c r="G8" s="619" t="s">
        <v>684</v>
      </c>
      <c r="H8" s="619" t="s">
        <v>685</v>
      </c>
      <c r="I8" s="619" t="s">
        <v>686</v>
      </c>
      <c r="J8" s="619" t="s">
        <v>688</v>
      </c>
      <c r="K8" s="619" t="s">
        <v>689</v>
      </c>
      <c r="L8" s="619" t="s">
        <v>691</v>
      </c>
    </row>
    <row r="9" spans="3:12">
      <c r="C9" s="200" t="s">
        <v>680</v>
      </c>
      <c r="D9" s="201" t="s">
        <v>989</v>
      </c>
      <c r="E9" s="227">
        <v>393740.77500000002</v>
      </c>
      <c r="F9" s="389">
        <v>172360.44500000001</v>
      </c>
      <c r="G9" s="228"/>
      <c r="H9" s="390"/>
      <c r="I9" s="227">
        <v>26500307.679000001</v>
      </c>
      <c r="J9" s="389">
        <v>4538812.2580000004</v>
      </c>
      <c r="K9" s="228"/>
      <c r="L9" s="390"/>
    </row>
    <row r="10" spans="3:12">
      <c r="C10" s="195" t="s">
        <v>683</v>
      </c>
      <c r="D10" s="194" t="s">
        <v>990</v>
      </c>
      <c r="E10" s="225">
        <v>0</v>
      </c>
      <c r="F10" s="196">
        <v>0</v>
      </c>
      <c r="G10" s="225">
        <v>0</v>
      </c>
      <c r="H10" s="196">
        <v>0</v>
      </c>
      <c r="I10" s="225">
        <v>273000.78600000002</v>
      </c>
      <c r="J10" s="196">
        <v>0</v>
      </c>
      <c r="K10" s="225">
        <v>272983.00300000003</v>
      </c>
      <c r="L10" s="196">
        <v>0</v>
      </c>
    </row>
    <row r="11" spans="3:12">
      <c r="C11" s="195" t="s">
        <v>684</v>
      </c>
      <c r="D11" s="194" t="s">
        <v>690</v>
      </c>
      <c r="E11" s="225">
        <v>393740.77500000002</v>
      </c>
      <c r="F11" s="196">
        <v>172360.44500000001</v>
      </c>
      <c r="G11" s="225">
        <v>0</v>
      </c>
      <c r="H11" s="196">
        <v>0</v>
      </c>
      <c r="I11" s="225">
        <v>14951993.477</v>
      </c>
      <c r="J11" s="196">
        <v>4538812.2580000004</v>
      </c>
      <c r="K11" s="225">
        <v>15209303.335000001</v>
      </c>
      <c r="L11" s="196">
        <v>4463416.5789999999</v>
      </c>
    </row>
    <row r="12" spans="3:12">
      <c r="C12" s="195" t="s">
        <v>685</v>
      </c>
      <c r="D12" s="194" t="s">
        <v>1063</v>
      </c>
      <c r="E12" s="225">
        <v>0</v>
      </c>
      <c r="F12" s="196">
        <v>0</v>
      </c>
      <c r="G12" s="225">
        <v>0</v>
      </c>
      <c r="H12" s="196">
        <v>0</v>
      </c>
      <c r="I12" s="225">
        <v>0</v>
      </c>
      <c r="J12" s="196">
        <v>0</v>
      </c>
      <c r="K12" s="225">
        <v>0</v>
      </c>
      <c r="L12" s="196">
        <v>0</v>
      </c>
    </row>
    <row r="13" spans="3:12">
      <c r="C13" s="195" t="s">
        <v>686</v>
      </c>
      <c r="D13" s="194" t="s">
        <v>1062</v>
      </c>
      <c r="E13" s="225">
        <v>0</v>
      </c>
      <c r="F13" s="196">
        <v>0</v>
      </c>
      <c r="G13" s="225">
        <v>0</v>
      </c>
      <c r="H13" s="196">
        <v>0</v>
      </c>
      <c r="I13" s="225">
        <v>0</v>
      </c>
      <c r="J13" s="196">
        <v>0</v>
      </c>
      <c r="K13" s="225">
        <v>0</v>
      </c>
      <c r="L13" s="196">
        <v>0</v>
      </c>
    </row>
    <row r="14" spans="3:12">
      <c r="C14" s="195" t="s">
        <v>687</v>
      </c>
      <c r="D14" s="194" t="s">
        <v>1061</v>
      </c>
      <c r="E14" s="225">
        <v>393740.77500000002</v>
      </c>
      <c r="F14" s="196">
        <v>172360.44500000001</v>
      </c>
      <c r="G14" s="225">
        <v>0</v>
      </c>
      <c r="H14" s="196">
        <v>0</v>
      </c>
      <c r="I14" s="225">
        <v>8045631.1619999995</v>
      </c>
      <c r="J14" s="196">
        <v>2459776.9780000001</v>
      </c>
      <c r="K14" s="225">
        <v>8319001.6279999996</v>
      </c>
      <c r="L14" s="196">
        <v>2521112.8990000002</v>
      </c>
    </row>
    <row r="15" spans="3:12">
      <c r="C15" s="195" t="s">
        <v>688</v>
      </c>
      <c r="D15" s="194" t="s">
        <v>1060</v>
      </c>
      <c r="E15" s="225">
        <v>0</v>
      </c>
      <c r="F15" s="196">
        <v>0</v>
      </c>
      <c r="G15" s="225">
        <v>0</v>
      </c>
      <c r="H15" s="196">
        <v>0</v>
      </c>
      <c r="I15" s="225">
        <v>2305510.3620000002</v>
      </c>
      <c r="J15" s="196">
        <v>1106839.9890000001</v>
      </c>
      <c r="K15" s="225">
        <v>2322628.8089999999</v>
      </c>
      <c r="L15" s="196">
        <v>1118467.013</v>
      </c>
    </row>
    <row r="16" spans="3:12">
      <c r="C16" s="195" t="s">
        <v>689</v>
      </c>
      <c r="D16" s="194" t="s">
        <v>1059</v>
      </c>
      <c r="E16" s="225">
        <v>0</v>
      </c>
      <c r="F16" s="196">
        <v>0</v>
      </c>
      <c r="G16" s="225">
        <v>0</v>
      </c>
      <c r="H16" s="196">
        <v>0</v>
      </c>
      <c r="I16" s="225">
        <v>61280.065999999999</v>
      </c>
      <c r="J16" s="196">
        <v>0</v>
      </c>
      <c r="K16" s="225">
        <v>61280.065999999999</v>
      </c>
      <c r="L16" s="196">
        <v>0</v>
      </c>
    </row>
    <row r="17" spans="3:12" ht="15.75" thickBot="1">
      <c r="C17" s="324" t="s">
        <v>693</v>
      </c>
      <c r="D17" s="325" t="s">
        <v>991</v>
      </c>
      <c r="E17" s="348">
        <v>0</v>
      </c>
      <c r="F17" s="326">
        <v>0</v>
      </c>
      <c r="G17" s="349"/>
      <c r="H17" s="391"/>
      <c r="I17" s="348">
        <v>11275313.414999999</v>
      </c>
      <c r="J17" s="326">
        <v>0</v>
      </c>
      <c r="K17" s="349"/>
      <c r="L17" s="391"/>
    </row>
  </sheetData>
  <sheetProtection algorithmName="SHA-512" hashValue="tFL6RvCEVNI+L4F1QBfOW9jeaKevUX1O2j6l0aoUaYTgWYs2aNXrO4Nsvb47xUSs/NWnpzAu+Kibu8LV1oqyFQ==" saltValue="spNiVg5yn47V6i7WRg1aeg==" spinCount="100000" sheet="1" objects="1" scenarios="1" selectLockedCells="1" selectUnlockedCells="1"/>
  <mergeCells count="4">
    <mergeCell ref="E6:F6"/>
    <mergeCell ref="G6:H6"/>
    <mergeCell ref="I6:J6"/>
    <mergeCell ref="K6:L6"/>
  </mergeCells>
  <conditionalFormatting sqref="E9:L12">
    <cfRule type="cellIs" dxfId="12" priority="2" stopIfTrue="1" operator="lessThan">
      <formula>0</formula>
    </cfRule>
  </conditionalFormatting>
  <conditionalFormatting sqref="E13:L17">
    <cfRule type="cellIs" dxfId="11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65" orientation="landscape" r:id="rId1"/>
  <headerFooter>
    <oddHeader>&amp;CPL
Załącznik XXXV</oddHeader>
    <oddFooter>&amp;C&amp;P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AK24"/>
  <sheetViews>
    <sheetView showGridLines="0" zoomScaleNormal="100" workbookViewId="0">
      <selection activeCell="C33" sqref="C33"/>
    </sheetView>
  </sheetViews>
  <sheetFormatPr defaultColWidth="8.85546875" defaultRowHeight="12.75"/>
  <cols>
    <col min="1" max="2" width="6.42578125" style="217" customWidth="1"/>
    <col min="3" max="3" width="4.42578125" style="217" customWidth="1"/>
    <col min="4" max="4" width="81.5703125" style="217" customWidth="1"/>
    <col min="5" max="9" width="17.7109375" style="217" customWidth="1"/>
    <col min="10" max="10" width="19.42578125" style="217" customWidth="1"/>
    <col min="11" max="12" width="17.7109375" style="217" customWidth="1"/>
    <col min="13" max="13" width="13.7109375" style="217" customWidth="1"/>
    <col min="14" max="14" width="8.85546875" style="217" customWidth="1"/>
    <col min="15" max="16384" width="8.85546875" style="217"/>
  </cols>
  <sheetData>
    <row r="3" spans="3:37" ht="18" customHeight="1">
      <c r="C3" s="126" t="s">
        <v>103</v>
      </c>
      <c r="D3" s="221"/>
      <c r="E3" s="230"/>
      <c r="F3" s="230"/>
      <c r="G3" s="230"/>
      <c r="H3" s="230"/>
    </row>
    <row r="4" spans="3:37" ht="18" customHeight="1">
      <c r="C4" s="209" t="s">
        <v>1006</v>
      </c>
      <c r="D4" s="231"/>
      <c r="E4" s="230"/>
      <c r="F4" s="230"/>
      <c r="G4" s="230"/>
      <c r="H4" s="230"/>
    </row>
    <row r="5" spans="3:37" s="12" customFormat="1" ht="13.5" customHeight="1" thickBot="1">
      <c r="C5" s="222"/>
      <c r="D5" s="222"/>
      <c r="E5" s="350"/>
      <c r="F5" s="350"/>
      <c r="G5" s="350"/>
      <c r="H5" s="350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</row>
    <row r="6" spans="3:37" ht="22.5" customHeight="1" thickBot="1">
      <c r="C6" s="232"/>
      <c r="D6" s="233"/>
      <c r="E6" s="995" t="s">
        <v>1065</v>
      </c>
      <c r="F6" s="996"/>
      <c r="G6" s="999" t="s">
        <v>992</v>
      </c>
      <c r="H6" s="1000"/>
    </row>
    <row r="7" spans="3:37" ht="56.25" customHeight="1" thickBot="1">
      <c r="C7" s="232"/>
      <c r="D7" s="233"/>
      <c r="E7" s="997"/>
      <c r="F7" s="998"/>
      <c r="G7" s="999" t="s">
        <v>993</v>
      </c>
      <c r="H7" s="992"/>
    </row>
    <row r="8" spans="3:37" ht="42.75" customHeight="1" thickBot="1">
      <c r="C8" s="224"/>
      <c r="D8" s="234"/>
      <c r="E8" s="620"/>
      <c r="F8" s="621" t="s">
        <v>987</v>
      </c>
      <c r="G8" s="622"/>
      <c r="H8" s="621" t="s">
        <v>988</v>
      </c>
    </row>
    <row r="9" spans="3:37" ht="14.45" customHeight="1" thickBot="1">
      <c r="C9" s="351"/>
      <c r="D9" s="352"/>
      <c r="E9" s="623" t="s">
        <v>680</v>
      </c>
      <c r="F9" s="623" t="s">
        <v>683</v>
      </c>
      <c r="G9" s="623" t="s">
        <v>684</v>
      </c>
      <c r="H9" s="623" t="s">
        <v>686</v>
      </c>
    </row>
    <row r="10" spans="3:37" ht="17.25" customHeight="1">
      <c r="C10" s="200" t="s">
        <v>694</v>
      </c>
      <c r="D10" s="201" t="s">
        <v>994</v>
      </c>
      <c r="E10" s="389">
        <v>0</v>
      </c>
      <c r="F10" s="389">
        <v>0</v>
      </c>
      <c r="G10" s="389">
        <v>0</v>
      </c>
      <c r="H10" s="389">
        <v>0</v>
      </c>
    </row>
    <row r="11" spans="3:37" ht="17.25" customHeight="1">
      <c r="C11" s="195" t="s">
        <v>695</v>
      </c>
      <c r="D11" s="194" t="s">
        <v>995</v>
      </c>
      <c r="E11" s="196">
        <v>0</v>
      </c>
      <c r="F11" s="196">
        <v>0</v>
      </c>
      <c r="G11" s="196">
        <v>0</v>
      </c>
      <c r="H11" s="196">
        <v>0</v>
      </c>
    </row>
    <row r="12" spans="3:37" ht="17.25" customHeight="1">
      <c r="C12" s="195" t="s">
        <v>696</v>
      </c>
      <c r="D12" s="194" t="s">
        <v>990</v>
      </c>
      <c r="E12" s="196">
        <v>0</v>
      </c>
      <c r="F12" s="196">
        <v>0</v>
      </c>
      <c r="G12" s="196">
        <v>0</v>
      </c>
      <c r="H12" s="196">
        <v>0</v>
      </c>
    </row>
    <row r="13" spans="3:37" ht="17.25" customHeight="1">
      <c r="C13" s="195" t="s">
        <v>697</v>
      </c>
      <c r="D13" s="194" t="s">
        <v>690</v>
      </c>
      <c r="E13" s="196">
        <v>0</v>
      </c>
      <c r="F13" s="196">
        <v>0</v>
      </c>
      <c r="G13" s="196">
        <v>0</v>
      </c>
      <c r="H13" s="196">
        <v>0</v>
      </c>
    </row>
    <row r="14" spans="3:37" ht="17.25" customHeight="1">
      <c r="C14" s="195" t="s">
        <v>698</v>
      </c>
      <c r="D14" s="194" t="s">
        <v>1063</v>
      </c>
      <c r="E14" s="196">
        <v>0</v>
      </c>
      <c r="F14" s="196">
        <v>0</v>
      </c>
      <c r="G14" s="196">
        <v>0</v>
      </c>
      <c r="H14" s="196">
        <v>0</v>
      </c>
    </row>
    <row r="15" spans="3:37" ht="17.25" customHeight="1">
      <c r="C15" s="195" t="s">
        <v>699</v>
      </c>
      <c r="D15" s="194" t="s">
        <v>1062</v>
      </c>
      <c r="E15" s="196">
        <v>0</v>
      </c>
      <c r="F15" s="196">
        <v>0</v>
      </c>
      <c r="G15" s="196">
        <v>0</v>
      </c>
      <c r="H15" s="196">
        <v>0</v>
      </c>
    </row>
    <row r="16" spans="3:37" ht="17.25" customHeight="1">
      <c r="C16" s="195" t="s">
        <v>700</v>
      </c>
      <c r="D16" s="194" t="s">
        <v>1061</v>
      </c>
      <c r="E16" s="196">
        <v>0</v>
      </c>
      <c r="F16" s="196">
        <v>0</v>
      </c>
      <c r="G16" s="196">
        <v>0</v>
      </c>
      <c r="H16" s="196">
        <v>0</v>
      </c>
    </row>
    <row r="17" spans="3:8" ht="17.25" customHeight="1">
      <c r="C17" s="195" t="s">
        <v>701</v>
      </c>
      <c r="D17" s="194" t="s">
        <v>1060</v>
      </c>
      <c r="E17" s="196">
        <v>0</v>
      </c>
      <c r="F17" s="196">
        <v>0</v>
      </c>
      <c r="G17" s="196">
        <v>0</v>
      </c>
      <c r="H17" s="196">
        <v>0</v>
      </c>
    </row>
    <row r="18" spans="3:8" ht="17.25" customHeight="1">
      <c r="C18" s="195" t="s">
        <v>702</v>
      </c>
      <c r="D18" s="194" t="s">
        <v>1059</v>
      </c>
      <c r="E18" s="196">
        <v>0</v>
      </c>
      <c r="F18" s="196">
        <v>0</v>
      </c>
      <c r="G18" s="196">
        <v>0</v>
      </c>
      <c r="H18" s="196">
        <v>0</v>
      </c>
    </row>
    <row r="19" spans="3:8" ht="17.25" customHeight="1">
      <c r="C19" s="195" t="s">
        <v>703</v>
      </c>
      <c r="D19" s="194" t="s">
        <v>996</v>
      </c>
      <c r="E19" s="196">
        <v>0</v>
      </c>
      <c r="F19" s="196">
        <v>0</v>
      </c>
      <c r="G19" s="196">
        <v>0</v>
      </c>
      <c r="H19" s="196">
        <v>0</v>
      </c>
    </row>
    <row r="20" spans="3:8" ht="17.25" customHeight="1">
      <c r="C20" s="195" t="s">
        <v>997</v>
      </c>
      <c r="D20" s="194" t="s">
        <v>998</v>
      </c>
      <c r="E20" s="196">
        <v>0</v>
      </c>
      <c r="F20" s="196">
        <v>0</v>
      </c>
      <c r="G20" s="196">
        <v>0</v>
      </c>
      <c r="H20" s="196">
        <v>0</v>
      </c>
    </row>
    <row r="21" spans="3:8" ht="17.25" customHeight="1">
      <c r="C21" s="195" t="s">
        <v>999</v>
      </c>
      <c r="D21" s="194" t="s">
        <v>1000</v>
      </c>
      <c r="E21" s="196">
        <v>0</v>
      </c>
      <c r="F21" s="196">
        <v>0</v>
      </c>
      <c r="G21" s="196">
        <v>0</v>
      </c>
      <c r="H21" s="196">
        <v>0</v>
      </c>
    </row>
    <row r="22" spans="3:8" ht="17.25" customHeight="1">
      <c r="C22" s="195">
        <v>241</v>
      </c>
      <c r="D22" s="194" t="s">
        <v>1064</v>
      </c>
      <c r="E22" s="226"/>
      <c r="F22" s="392"/>
      <c r="G22" s="196">
        <v>0</v>
      </c>
      <c r="H22" s="196">
        <v>0</v>
      </c>
    </row>
    <row r="23" spans="3:8" ht="17.25" customHeight="1" thickBot="1">
      <c r="C23" s="324">
        <v>250</v>
      </c>
      <c r="D23" s="325" t="s">
        <v>1001</v>
      </c>
      <c r="E23" s="348">
        <v>393740.77500000002</v>
      </c>
      <c r="F23" s="348">
        <v>24935.274000000001</v>
      </c>
      <c r="G23" s="349"/>
      <c r="H23" s="391"/>
    </row>
    <row r="24" spans="3:8">
      <c r="D24" s="13"/>
    </row>
  </sheetData>
  <sheetProtection algorithmName="SHA-512" hashValue="pkvS5tQVpFUE0E2twKOjZfqOiAitorVSmmrutCc/aMEsLmKH67hCuSS/G9ehaNnB2x9NgoRV0Ga3LWbLb8Q/YA==" saltValue="IGGjqunZWr88LF+zhb6zYQ==" spinCount="100000" sheet="1" objects="1" scenarios="1" selectLockedCells="1" selectUnlockedCells="1"/>
  <mergeCells count="3">
    <mergeCell ref="E6:F7"/>
    <mergeCell ref="G6:H6"/>
    <mergeCell ref="G7:H7"/>
  </mergeCells>
  <conditionalFormatting sqref="E8 G8 E3:K4 I10:I23">
    <cfRule type="cellIs" dxfId="10" priority="10" stopIfTrue="1" operator="lessThan">
      <formula>0</formula>
    </cfRule>
  </conditionalFormatting>
  <conditionalFormatting sqref="F8">
    <cfRule type="cellIs" dxfId="9" priority="7" stopIfTrue="1" operator="lessThan">
      <formula>0</formula>
    </cfRule>
  </conditionalFormatting>
  <conditionalFormatting sqref="G6">
    <cfRule type="cellIs" dxfId="8" priority="9" stopIfTrue="1" operator="lessThan">
      <formula>0</formula>
    </cfRule>
  </conditionalFormatting>
  <conditionalFormatting sqref="E6">
    <cfRule type="cellIs" dxfId="7" priority="8" stopIfTrue="1" operator="lessThan">
      <formula>0</formula>
    </cfRule>
  </conditionalFormatting>
  <conditionalFormatting sqref="H8">
    <cfRule type="cellIs" dxfId="6" priority="6" stopIfTrue="1" operator="lessThan">
      <formula>0</formula>
    </cfRule>
  </conditionalFormatting>
  <conditionalFormatting sqref="G7">
    <cfRule type="cellIs" dxfId="5" priority="5" stopIfTrue="1" operator="lessThan">
      <formula>0</formula>
    </cfRule>
  </conditionalFormatting>
  <conditionalFormatting sqref="E9:H9">
    <cfRule type="cellIs" dxfId="4" priority="4" stopIfTrue="1" operator="lessThan">
      <formula>0</formula>
    </cfRule>
  </conditionalFormatting>
  <conditionalFormatting sqref="E10:H21">
    <cfRule type="cellIs" dxfId="3" priority="3" stopIfTrue="1" operator="lessThan">
      <formula>0</formula>
    </cfRule>
  </conditionalFormatting>
  <conditionalFormatting sqref="G22:H22">
    <cfRule type="cellIs" dxfId="2" priority="2" stopIfTrue="1" operator="lessThan">
      <formula>0</formula>
    </cfRule>
  </conditionalFormatting>
  <conditionalFormatting sqref="E23:F23">
    <cfRule type="cellIs" dxfId="1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scale="85" orientation="landscape"/>
  <headerFooter>
    <oddHeader>&amp;CPL
Załącznik XXXV</oddHeader>
    <oddFooter>&amp;C&amp;P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C3:I12"/>
  <sheetViews>
    <sheetView showGridLines="0" zoomScaleNormal="100" workbookViewId="0">
      <selection activeCell="U20" sqref="U20"/>
    </sheetView>
  </sheetViews>
  <sheetFormatPr defaultColWidth="8.85546875" defaultRowHeight="12.75"/>
  <cols>
    <col min="1" max="2" width="6" style="217" customWidth="1"/>
    <col min="3" max="3" width="5.7109375" style="217" customWidth="1"/>
    <col min="4" max="4" width="44.5703125" style="217" bestFit="1" customWidth="1"/>
    <col min="5" max="6" width="24.7109375" style="217" customWidth="1"/>
    <col min="7" max="9" width="17.7109375" style="217" customWidth="1"/>
    <col min="10" max="10" width="19.42578125" style="217" customWidth="1"/>
    <col min="11" max="12" width="17.7109375" style="217" customWidth="1"/>
    <col min="13" max="13" width="13.7109375" style="217" customWidth="1"/>
    <col min="14" max="14" width="8.85546875" style="217" customWidth="1"/>
    <col min="15" max="16384" width="8.85546875" style="217"/>
  </cols>
  <sheetData>
    <row r="3" spans="3:9" ht="20.100000000000001" customHeight="1">
      <c r="C3" s="126" t="s">
        <v>104</v>
      </c>
      <c r="D3" s="221"/>
      <c r="E3" s="218"/>
      <c r="F3" s="218"/>
      <c r="G3" s="11"/>
      <c r="H3" s="11"/>
      <c r="I3" s="11"/>
    </row>
    <row r="4" spans="3:9" ht="20.100000000000001" customHeight="1">
      <c r="C4" s="209" t="s">
        <v>1006</v>
      </c>
      <c r="D4" s="231"/>
      <c r="E4" s="218"/>
      <c r="F4" s="218"/>
      <c r="G4" s="11"/>
      <c r="H4" s="11"/>
      <c r="I4" s="11"/>
    </row>
    <row r="5" spans="3:9" ht="20.100000000000001" customHeight="1" thickBot="1">
      <c r="C5" s="221"/>
      <c r="D5" s="231"/>
      <c r="E5" s="353"/>
      <c r="F5" s="353"/>
      <c r="G5" s="11"/>
      <c r="H5" s="11"/>
      <c r="I5" s="11"/>
    </row>
    <row r="6" spans="3:9" ht="101.25" customHeight="1" thickBot="1">
      <c r="C6" s="236"/>
      <c r="D6" s="237"/>
      <c r="E6" s="623" t="s">
        <v>1002</v>
      </c>
      <c r="F6" s="624" t="s">
        <v>1003</v>
      </c>
      <c r="G6" s="14"/>
      <c r="H6" s="14"/>
    </row>
    <row r="7" spans="3:9" ht="19.5" customHeight="1" thickBot="1">
      <c r="C7" s="354"/>
      <c r="D7" s="355"/>
      <c r="E7" s="346" t="s">
        <v>680</v>
      </c>
      <c r="F7" s="346" t="s">
        <v>683</v>
      </c>
      <c r="G7" s="15"/>
      <c r="H7" s="15"/>
    </row>
    <row r="8" spans="3:9" ht="19.5" customHeight="1" thickBot="1">
      <c r="C8" s="332" t="s">
        <v>680</v>
      </c>
      <c r="D8" s="334" t="s">
        <v>1004</v>
      </c>
      <c r="E8" s="393">
        <v>293224.46000000002</v>
      </c>
      <c r="F8" s="393">
        <v>393740.77500000002</v>
      </c>
      <c r="G8" s="229"/>
      <c r="H8" s="229"/>
    </row>
    <row r="9" spans="3:9" ht="17.25" customHeight="1">
      <c r="C9" s="235"/>
      <c r="D9" s="16"/>
    </row>
    <row r="11" spans="3:9" ht="13.9" customHeight="1">
      <c r="C11" s="17"/>
      <c r="D11" s="18"/>
      <c r="E11" s="18"/>
      <c r="F11" s="18"/>
      <c r="G11" s="18"/>
      <c r="H11" s="18"/>
      <c r="I11" s="18"/>
    </row>
    <row r="12" spans="3:9">
      <c r="D12" s="13"/>
    </row>
  </sheetData>
  <sheetProtection algorithmName="SHA-512" hashValue="6MlGkVd6yCFlGmrvRB0sJW/JIV+sioHnPydWV5hbd0AthA1hygRxcj+IZilaM8Bv2xp0fGs7kBVlPZuSalYQKw==" saltValue="RVszYixVvoy9vO0VbMDzzA==" spinCount="100000" sheet="1" objects="1" scenarios="1" selectLockedCells="1" selectUnlockedCells="1"/>
  <conditionalFormatting sqref="E3:H7 G8:H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78" footer="0.31496062992125978"/>
  <pageSetup paperSize="9" orientation="landscape"/>
  <headerFooter>
    <oddHeader>&amp;CPL
Załącznik XXXV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3:Q69"/>
  <sheetViews>
    <sheetView showGridLines="0" zoomScaleNormal="100" zoomScalePageLayoutView="80" workbookViewId="0">
      <selection activeCell="C33" sqref="C33"/>
    </sheetView>
  </sheetViews>
  <sheetFormatPr defaultColWidth="9.28515625" defaultRowHeight="15"/>
  <cols>
    <col min="1" max="1" width="9.28515625" style="721"/>
    <col min="2" max="2" width="5.42578125" style="721" customWidth="1"/>
    <col min="3" max="3" width="3.85546875" style="722" customWidth="1"/>
    <col min="4" max="4" width="44" style="721" customWidth="1"/>
    <col min="5" max="6" width="23" style="721" customWidth="1"/>
    <col min="7" max="10" width="21.28515625" style="721" customWidth="1"/>
    <col min="11" max="11" width="22.28515625" style="721" customWidth="1"/>
    <col min="12" max="16384" width="9.28515625" style="721"/>
  </cols>
  <sheetData>
    <row r="3" spans="3:17" ht="24" customHeight="1">
      <c r="C3" s="39" t="s">
        <v>1067</v>
      </c>
      <c r="E3" s="62"/>
      <c r="F3" s="62"/>
      <c r="G3" s="62"/>
      <c r="H3" s="62"/>
      <c r="I3" s="62"/>
      <c r="J3" s="62"/>
      <c r="K3" s="62"/>
    </row>
    <row r="4" spans="3:17">
      <c r="C4" s="713" t="s">
        <v>1006</v>
      </c>
    </row>
    <row r="5" spans="3:17" ht="15.75" thickBot="1"/>
    <row r="6" spans="3:17">
      <c r="E6" s="459" t="s">
        <v>107</v>
      </c>
      <c r="F6" s="459" t="s">
        <v>108</v>
      </c>
      <c r="G6" s="459" t="s">
        <v>109</v>
      </c>
      <c r="H6" s="459" t="s">
        <v>145</v>
      </c>
      <c r="I6" s="459" t="s">
        <v>146</v>
      </c>
      <c r="J6" s="459" t="s">
        <v>212</v>
      </c>
      <c r="K6" s="459" t="s">
        <v>213</v>
      </c>
    </row>
    <row r="7" spans="3:17" ht="14.45" customHeight="1">
      <c r="D7" s="723" t="s">
        <v>214</v>
      </c>
      <c r="E7" s="839" t="s">
        <v>215</v>
      </c>
      <c r="F7" s="841" t="s">
        <v>216</v>
      </c>
      <c r="G7" s="842" t="s">
        <v>217</v>
      </c>
      <c r="H7" s="842"/>
      <c r="I7" s="842"/>
      <c r="J7" s="842"/>
      <c r="K7" s="842"/>
    </row>
    <row r="8" spans="3:17" ht="72.75" customHeight="1" thickBot="1">
      <c r="C8" s="724"/>
      <c r="D8" s="725"/>
      <c r="E8" s="840"/>
      <c r="F8" s="840"/>
      <c r="G8" s="454" t="s">
        <v>218</v>
      </c>
      <c r="H8" s="454" t="s">
        <v>219</v>
      </c>
      <c r="I8" s="454" t="s">
        <v>220</v>
      </c>
      <c r="J8" s="454" t="s">
        <v>221</v>
      </c>
      <c r="K8" s="454" t="s">
        <v>222</v>
      </c>
    </row>
    <row r="9" spans="3:17" ht="28.9" customHeight="1">
      <c r="C9" s="457"/>
      <c r="D9" s="456" t="s">
        <v>223</v>
      </c>
      <c r="E9" s="457"/>
      <c r="F9" s="457"/>
      <c r="G9" s="457"/>
      <c r="H9" s="457"/>
      <c r="I9" s="457"/>
      <c r="J9" s="457"/>
      <c r="K9" s="726"/>
      <c r="Q9" s="727"/>
    </row>
    <row r="10" spans="3:17" ht="13.5" customHeight="1">
      <c r="C10" s="661"/>
      <c r="D10" s="662" t="s">
        <v>1136</v>
      </c>
      <c r="E10" s="663">
        <v>1305464</v>
      </c>
      <c r="F10" s="663">
        <v>1305451</v>
      </c>
      <c r="G10" s="663">
        <v>1305451</v>
      </c>
      <c r="H10" s="663">
        <v>0</v>
      </c>
      <c r="I10" s="663">
        <v>0</v>
      </c>
      <c r="J10" s="663">
        <v>0</v>
      </c>
      <c r="K10" s="728">
        <v>0</v>
      </c>
      <c r="Q10" s="727"/>
    </row>
    <row r="11" spans="3:17" ht="13.5" customHeight="1">
      <c r="C11" s="661"/>
      <c r="D11" s="662" t="s">
        <v>1137</v>
      </c>
      <c r="E11" s="663">
        <v>850063</v>
      </c>
      <c r="F11" s="663">
        <v>831364</v>
      </c>
      <c r="G11" s="663">
        <v>831364</v>
      </c>
      <c r="H11" s="663">
        <v>0</v>
      </c>
      <c r="I11" s="663">
        <v>0</v>
      </c>
      <c r="J11" s="663">
        <v>0</v>
      </c>
      <c r="K11" s="728">
        <v>0</v>
      </c>
      <c r="Q11" s="727"/>
    </row>
    <row r="12" spans="3:17" ht="13.5" customHeight="1">
      <c r="C12" s="661"/>
      <c r="D12" s="662" t="s">
        <v>1138</v>
      </c>
      <c r="E12" s="663">
        <v>0</v>
      </c>
      <c r="F12" s="663">
        <v>0</v>
      </c>
      <c r="G12" s="663">
        <v>0</v>
      </c>
      <c r="H12" s="663">
        <v>0</v>
      </c>
      <c r="I12" s="663">
        <v>0</v>
      </c>
      <c r="J12" s="663">
        <v>0</v>
      </c>
      <c r="K12" s="728">
        <v>0</v>
      </c>
      <c r="Q12" s="727"/>
    </row>
    <row r="13" spans="3:17" ht="13.5" customHeight="1">
      <c r="C13" s="661"/>
      <c r="D13" s="662" t="s">
        <v>1139</v>
      </c>
      <c r="E13" s="663">
        <v>850063</v>
      </c>
      <c r="F13" s="663">
        <v>831364</v>
      </c>
      <c r="G13" s="663">
        <v>831364</v>
      </c>
      <c r="H13" s="663">
        <v>0</v>
      </c>
      <c r="I13" s="663">
        <v>0</v>
      </c>
      <c r="J13" s="663">
        <v>0</v>
      </c>
      <c r="K13" s="728">
        <v>0</v>
      </c>
      <c r="Q13" s="727"/>
    </row>
    <row r="14" spans="3:17" ht="13.5" customHeight="1">
      <c r="C14" s="661"/>
      <c r="D14" s="662" t="s">
        <v>1140</v>
      </c>
      <c r="E14" s="663">
        <v>0</v>
      </c>
      <c r="F14" s="663">
        <v>0</v>
      </c>
      <c r="G14" s="663">
        <v>0</v>
      </c>
      <c r="H14" s="663">
        <v>0</v>
      </c>
      <c r="I14" s="663">
        <v>0</v>
      </c>
      <c r="J14" s="663">
        <v>0</v>
      </c>
      <c r="K14" s="728">
        <v>0</v>
      </c>
      <c r="Q14" s="727"/>
    </row>
    <row r="15" spans="3:17" ht="13.5" customHeight="1">
      <c r="C15" s="661"/>
      <c r="D15" s="662" t="s">
        <v>1141</v>
      </c>
      <c r="E15" s="663">
        <v>150</v>
      </c>
      <c r="F15" s="663">
        <v>150</v>
      </c>
      <c r="G15" s="663">
        <v>0</v>
      </c>
      <c r="H15" s="663">
        <v>150</v>
      </c>
      <c r="I15" s="663">
        <v>0</v>
      </c>
      <c r="J15" s="663">
        <v>150</v>
      </c>
      <c r="K15" s="728">
        <v>0</v>
      </c>
      <c r="Q15" s="727"/>
    </row>
    <row r="16" spans="3:17" ht="13.5" customHeight="1">
      <c r="C16" s="661"/>
      <c r="D16" s="662" t="s">
        <v>1142</v>
      </c>
      <c r="E16" s="663">
        <v>555063</v>
      </c>
      <c r="F16" s="663">
        <v>555559</v>
      </c>
      <c r="G16" s="663">
        <v>555559</v>
      </c>
      <c r="H16" s="663">
        <v>0</v>
      </c>
      <c r="I16" s="663">
        <v>0</v>
      </c>
      <c r="J16" s="663">
        <v>0</v>
      </c>
      <c r="K16" s="728">
        <v>0</v>
      </c>
      <c r="Q16" s="727"/>
    </row>
    <row r="17" spans="3:17" ht="13.5" customHeight="1">
      <c r="C17" s="661"/>
      <c r="D17" s="662" t="s">
        <v>1143</v>
      </c>
      <c r="E17" s="663">
        <v>13884617</v>
      </c>
      <c r="F17" s="663">
        <v>13842034</v>
      </c>
      <c r="G17" s="663">
        <v>13823198</v>
      </c>
      <c r="H17" s="663">
        <v>0</v>
      </c>
      <c r="I17" s="663">
        <v>0</v>
      </c>
      <c r="J17" s="663">
        <v>18836</v>
      </c>
      <c r="K17" s="728">
        <v>3204</v>
      </c>
      <c r="Q17" s="727"/>
    </row>
    <row r="18" spans="3:17" ht="13.5" customHeight="1">
      <c r="C18" s="661"/>
      <c r="D18" s="662" t="s">
        <v>1144</v>
      </c>
      <c r="E18" s="663">
        <v>18837</v>
      </c>
      <c r="F18" s="663">
        <v>18836</v>
      </c>
      <c r="G18" s="663">
        <v>0</v>
      </c>
      <c r="H18" s="663">
        <v>0</v>
      </c>
      <c r="I18" s="663">
        <v>0</v>
      </c>
      <c r="J18" s="663">
        <v>18836</v>
      </c>
      <c r="K18" s="728">
        <v>19</v>
      </c>
      <c r="Q18" s="727"/>
    </row>
    <row r="19" spans="3:17" ht="13.5" customHeight="1">
      <c r="C19" s="661"/>
      <c r="D19" s="662" t="s">
        <v>1138</v>
      </c>
      <c r="E19" s="663">
        <v>251806</v>
      </c>
      <c r="F19" s="663">
        <v>226129</v>
      </c>
      <c r="G19" s="663">
        <v>226129</v>
      </c>
      <c r="H19" s="663">
        <v>0</v>
      </c>
      <c r="I19" s="663">
        <v>0</v>
      </c>
      <c r="J19" s="663">
        <v>0</v>
      </c>
      <c r="K19" s="728">
        <v>226</v>
      </c>
      <c r="Q19" s="727"/>
    </row>
    <row r="20" spans="3:17" ht="13.5" customHeight="1">
      <c r="C20" s="661"/>
      <c r="D20" s="662" t="s">
        <v>1145</v>
      </c>
      <c r="E20" s="663">
        <v>2943376</v>
      </c>
      <c r="F20" s="663">
        <v>2943376</v>
      </c>
      <c r="G20" s="663">
        <v>2943376</v>
      </c>
      <c r="H20" s="663">
        <v>0</v>
      </c>
      <c r="I20" s="663">
        <v>0</v>
      </c>
      <c r="J20" s="663">
        <v>0</v>
      </c>
      <c r="K20" s="728">
        <v>2943</v>
      </c>
      <c r="Q20" s="727"/>
    </row>
    <row r="21" spans="3:17" ht="13.5" customHeight="1">
      <c r="C21" s="661"/>
      <c r="D21" s="662" t="s">
        <v>1146</v>
      </c>
      <c r="E21" s="663">
        <v>15219</v>
      </c>
      <c r="F21" s="663">
        <v>15219</v>
      </c>
      <c r="G21" s="663">
        <v>15219</v>
      </c>
      <c r="H21" s="663">
        <v>0</v>
      </c>
      <c r="I21" s="663">
        <v>0</v>
      </c>
      <c r="J21" s="663">
        <v>0</v>
      </c>
      <c r="K21" s="728">
        <v>15</v>
      </c>
      <c r="Q21" s="727"/>
    </row>
    <row r="22" spans="3:17" ht="13.5" customHeight="1">
      <c r="C22" s="661"/>
      <c r="D22" s="662" t="s">
        <v>1139</v>
      </c>
      <c r="E22" s="663">
        <v>10655379</v>
      </c>
      <c r="F22" s="663">
        <v>10638474</v>
      </c>
      <c r="G22" s="663">
        <v>10638474</v>
      </c>
      <c r="H22" s="663">
        <v>0</v>
      </c>
      <c r="I22" s="663">
        <v>0</v>
      </c>
      <c r="J22" s="663">
        <v>0</v>
      </c>
      <c r="K22" s="728">
        <v>0</v>
      </c>
      <c r="Q22" s="727"/>
    </row>
    <row r="23" spans="3:17" ht="13.5" customHeight="1">
      <c r="C23" s="661"/>
      <c r="D23" s="662" t="s">
        <v>1147</v>
      </c>
      <c r="E23" s="663">
        <v>7430302</v>
      </c>
      <c r="F23" s="663">
        <v>7410167</v>
      </c>
      <c r="G23" s="663">
        <v>7410167</v>
      </c>
      <c r="H23" s="663">
        <v>0</v>
      </c>
      <c r="I23" s="663">
        <v>0</v>
      </c>
      <c r="J23" s="663">
        <v>0</v>
      </c>
      <c r="K23" s="728">
        <v>126</v>
      </c>
      <c r="Q23" s="727"/>
    </row>
    <row r="24" spans="3:17" ht="13.5" customHeight="1">
      <c r="C24" s="661"/>
      <c r="D24" s="662" t="s">
        <v>1138</v>
      </c>
      <c r="E24" s="663">
        <v>145172</v>
      </c>
      <c r="F24" s="663">
        <v>126422</v>
      </c>
      <c r="G24" s="663">
        <v>126296</v>
      </c>
      <c r="H24" s="663">
        <v>0</v>
      </c>
      <c r="I24" s="663">
        <v>0</v>
      </c>
      <c r="J24" s="663">
        <v>0</v>
      </c>
      <c r="K24" s="728">
        <v>126</v>
      </c>
      <c r="Q24" s="727"/>
    </row>
    <row r="25" spans="3:17" ht="13.5" customHeight="1">
      <c r="C25" s="661"/>
      <c r="D25" s="662" t="s">
        <v>1139</v>
      </c>
      <c r="E25" s="663">
        <v>7285130</v>
      </c>
      <c r="F25" s="663">
        <v>7283745</v>
      </c>
      <c r="G25" s="663">
        <v>7283745</v>
      </c>
      <c r="H25" s="663">
        <v>0</v>
      </c>
      <c r="I25" s="663">
        <v>0</v>
      </c>
      <c r="J25" s="663">
        <v>0</v>
      </c>
      <c r="K25" s="728">
        <v>0</v>
      </c>
      <c r="Q25" s="727"/>
    </row>
    <row r="26" spans="3:17" ht="13.5" customHeight="1">
      <c r="C26" s="661"/>
      <c r="D26" s="662" t="s">
        <v>1148</v>
      </c>
      <c r="E26" s="663">
        <v>15181</v>
      </c>
      <c r="F26" s="663">
        <v>429416</v>
      </c>
      <c r="G26" s="663">
        <v>429416</v>
      </c>
      <c r="H26" s="663">
        <v>0</v>
      </c>
      <c r="I26" s="663">
        <v>0</v>
      </c>
      <c r="J26" s="663">
        <v>0</v>
      </c>
      <c r="K26" s="728">
        <v>0</v>
      </c>
      <c r="Q26" s="727"/>
    </row>
    <row r="27" spans="3:17" ht="13.5" customHeight="1">
      <c r="C27" s="661"/>
      <c r="D27" s="662" t="s">
        <v>1149</v>
      </c>
      <c r="E27" s="663">
        <v>10978</v>
      </c>
      <c r="F27" s="663">
        <v>7857</v>
      </c>
      <c r="G27" s="663">
        <v>7857</v>
      </c>
      <c r="H27" s="663">
        <v>0</v>
      </c>
      <c r="I27" s="663">
        <v>0</v>
      </c>
      <c r="J27" s="663">
        <v>0</v>
      </c>
      <c r="K27" s="728">
        <v>0</v>
      </c>
      <c r="Q27" s="727"/>
    </row>
    <row r="28" spans="3:17" ht="13.5" customHeight="1">
      <c r="C28" s="661"/>
      <c r="D28" s="662" t="s">
        <v>787</v>
      </c>
      <c r="E28" s="663">
        <v>382440</v>
      </c>
      <c r="F28" s="663">
        <v>109210</v>
      </c>
      <c r="G28" s="663">
        <v>109210</v>
      </c>
      <c r="H28" s="663">
        <v>0</v>
      </c>
      <c r="I28" s="663">
        <v>0</v>
      </c>
      <c r="J28" s="663">
        <v>0</v>
      </c>
      <c r="K28" s="728">
        <v>0</v>
      </c>
      <c r="Q28" s="727"/>
    </row>
    <row r="29" spans="3:17" ht="13.5" customHeight="1">
      <c r="C29" s="661"/>
      <c r="D29" s="662" t="s">
        <v>1150</v>
      </c>
      <c r="E29" s="663">
        <v>75249</v>
      </c>
      <c r="F29" s="663">
        <v>0</v>
      </c>
      <c r="G29" s="663">
        <v>0</v>
      </c>
      <c r="H29" s="663">
        <v>0</v>
      </c>
      <c r="I29" s="663">
        <v>0</v>
      </c>
      <c r="J29" s="663">
        <v>0</v>
      </c>
      <c r="K29" s="728">
        <v>0</v>
      </c>
      <c r="Q29" s="727"/>
    </row>
    <row r="30" spans="3:17" ht="13.5" customHeight="1">
      <c r="C30" s="661"/>
      <c r="D30" s="662" t="s">
        <v>1151</v>
      </c>
      <c r="E30" s="663">
        <v>38235</v>
      </c>
      <c r="F30" s="663">
        <v>34023</v>
      </c>
      <c r="G30" s="663">
        <v>9853</v>
      </c>
      <c r="H30" s="663">
        <v>0</v>
      </c>
      <c r="I30" s="663">
        <v>0</v>
      </c>
      <c r="J30" s="663">
        <v>0</v>
      </c>
      <c r="K30" s="728">
        <v>24170</v>
      </c>
      <c r="Q30" s="727"/>
    </row>
    <row r="31" spans="3:17" ht="13.5" customHeight="1">
      <c r="C31" s="661"/>
      <c r="D31" s="662" t="s">
        <v>1152</v>
      </c>
      <c r="E31" s="663">
        <v>10391</v>
      </c>
      <c r="F31" s="663">
        <v>10337</v>
      </c>
      <c r="G31" s="663">
        <v>10337</v>
      </c>
      <c r="H31" s="663">
        <v>0</v>
      </c>
      <c r="I31" s="663">
        <v>0</v>
      </c>
      <c r="J31" s="663">
        <v>0</v>
      </c>
      <c r="K31" s="728">
        <v>0</v>
      </c>
      <c r="Q31" s="727"/>
    </row>
    <row r="32" spans="3:17" ht="13.5" customHeight="1">
      <c r="C32" s="661"/>
      <c r="D32" s="662" t="s">
        <v>1153</v>
      </c>
      <c r="E32" s="663">
        <v>89119</v>
      </c>
      <c r="F32" s="663">
        <v>65501</v>
      </c>
      <c r="G32" s="663">
        <v>75895</v>
      </c>
      <c r="H32" s="663">
        <v>0</v>
      </c>
      <c r="I32" s="663">
        <v>0</v>
      </c>
      <c r="J32" s="663">
        <v>0</v>
      </c>
      <c r="K32" s="728">
        <v>1611</v>
      </c>
      <c r="Q32" s="727"/>
    </row>
    <row r="33" spans="3:17" ht="13.5" customHeight="1">
      <c r="C33" s="661"/>
      <c r="D33" s="662" t="s">
        <v>1154</v>
      </c>
      <c r="E33" s="663">
        <v>13488</v>
      </c>
      <c r="F33" s="663">
        <v>405</v>
      </c>
      <c r="G33" s="663">
        <v>405</v>
      </c>
      <c r="H33" s="663">
        <v>0</v>
      </c>
      <c r="I33" s="663">
        <v>0</v>
      </c>
      <c r="J33" s="663">
        <v>0</v>
      </c>
      <c r="K33" s="728">
        <v>0</v>
      </c>
      <c r="Q33" s="727"/>
    </row>
    <row r="34" spans="3:17" ht="13.5" customHeight="1">
      <c r="C34" s="661"/>
      <c r="D34" s="662" t="s">
        <v>1155</v>
      </c>
      <c r="E34" s="663">
        <v>109612</v>
      </c>
      <c r="F34" s="663">
        <v>132538</v>
      </c>
      <c r="G34" s="663">
        <v>132538</v>
      </c>
      <c r="H34" s="663">
        <v>0</v>
      </c>
      <c r="I34" s="663">
        <v>0</v>
      </c>
      <c r="J34" s="663">
        <v>0</v>
      </c>
      <c r="K34" s="728">
        <v>0</v>
      </c>
      <c r="Q34" s="727"/>
    </row>
    <row r="35" spans="3:17" ht="13.5" customHeight="1" thickBot="1">
      <c r="C35" s="661"/>
      <c r="D35" s="664" t="s">
        <v>1156</v>
      </c>
      <c r="E35" s="665">
        <v>24770352</v>
      </c>
      <c r="F35" s="665">
        <v>24734012</v>
      </c>
      <c r="G35" s="665">
        <v>24701251</v>
      </c>
      <c r="H35" s="665">
        <v>150</v>
      </c>
      <c r="I35" s="665">
        <v>0</v>
      </c>
      <c r="J35" s="665">
        <v>18986</v>
      </c>
      <c r="K35" s="729">
        <v>29111</v>
      </c>
      <c r="Q35" s="727"/>
    </row>
    <row r="36" spans="3:17">
      <c r="C36" s="457"/>
      <c r="D36" s="456" t="s">
        <v>224</v>
      </c>
      <c r="E36" s="457"/>
      <c r="F36" s="458"/>
      <c r="G36" s="457"/>
      <c r="H36" s="458"/>
      <c r="I36" s="457"/>
      <c r="J36" s="458"/>
      <c r="K36" s="726"/>
    </row>
    <row r="37" spans="3:17">
      <c r="C37" s="661"/>
      <c r="D37" s="662" t="s">
        <v>1157</v>
      </c>
      <c r="E37" s="663">
        <v>41</v>
      </c>
      <c r="F37" s="666">
        <v>41</v>
      </c>
      <c r="G37" s="663">
        <v>0</v>
      </c>
      <c r="H37" s="666">
        <v>0</v>
      </c>
      <c r="I37" s="663">
        <v>0</v>
      </c>
      <c r="J37" s="666">
        <v>0</v>
      </c>
      <c r="K37" s="728">
        <v>41</v>
      </c>
    </row>
    <row r="38" spans="3:17">
      <c r="C38" s="661"/>
      <c r="D38" s="662" t="s">
        <v>1158</v>
      </c>
      <c r="E38" s="663">
        <v>19814855</v>
      </c>
      <c r="F38" s="666">
        <v>19813086</v>
      </c>
      <c r="G38" s="663">
        <v>0</v>
      </c>
      <c r="H38" s="666">
        <v>0</v>
      </c>
      <c r="I38" s="663">
        <v>0</v>
      </c>
      <c r="J38" s="666">
        <v>0</v>
      </c>
      <c r="K38" s="728">
        <v>19813086</v>
      </c>
    </row>
    <row r="39" spans="3:17">
      <c r="C39" s="661"/>
      <c r="D39" s="662" t="s">
        <v>1159</v>
      </c>
      <c r="E39" s="663">
        <v>0</v>
      </c>
      <c r="F39" s="666">
        <v>0</v>
      </c>
      <c r="G39" s="663">
        <v>0</v>
      </c>
      <c r="H39" s="666">
        <v>0</v>
      </c>
      <c r="I39" s="663">
        <v>0</v>
      </c>
      <c r="J39" s="666">
        <v>0</v>
      </c>
      <c r="K39" s="728">
        <v>0</v>
      </c>
    </row>
    <row r="40" spans="3:17">
      <c r="C40" s="661"/>
      <c r="D40" s="662" t="s">
        <v>1141</v>
      </c>
      <c r="E40" s="663">
        <v>43</v>
      </c>
      <c r="F40" s="666">
        <v>43</v>
      </c>
      <c r="G40" s="663">
        <v>0</v>
      </c>
      <c r="H40" s="666">
        <v>43</v>
      </c>
      <c r="I40" s="663">
        <v>0</v>
      </c>
      <c r="J40" s="666">
        <v>43</v>
      </c>
      <c r="K40" s="728">
        <v>0</v>
      </c>
    </row>
    <row r="41" spans="3:17">
      <c r="C41" s="661"/>
      <c r="D41" s="662" t="s">
        <v>1160</v>
      </c>
      <c r="E41" s="663">
        <v>0</v>
      </c>
      <c r="F41" s="666">
        <v>0</v>
      </c>
      <c r="G41" s="663">
        <v>0</v>
      </c>
      <c r="H41" s="666">
        <v>0</v>
      </c>
      <c r="I41" s="663">
        <v>0</v>
      </c>
      <c r="J41" s="666">
        <v>0</v>
      </c>
      <c r="K41" s="728">
        <v>0</v>
      </c>
    </row>
    <row r="42" spans="3:17">
      <c r="C42" s="661"/>
      <c r="D42" s="662" t="s">
        <v>1161</v>
      </c>
      <c r="E42" s="663">
        <v>3257828</v>
      </c>
      <c r="F42" s="666">
        <v>3320801</v>
      </c>
      <c r="G42" s="663">
        <v>0</v>
      </c>
      <c r="H42" s="666">
        <v>0</v>
      </c>
      <c r="I42" s="663">
        <v>0</v>
      </c>
      <c r="J42" s="666">
        <v>0</v>
      </c>
      <c r="K42" s="728">
        <v>3320801</v>
      </c>
    </row>
    <row r="43" spans="3:17">
      <c r="C43" s="661"/>
      <c r="D43" s="662" t="s">
        <v>1162</v>
      </c>
      <c r="E43" s="663">
        <v>385425</v>
      </c>
      <c r="F43" s="666">
        <v>385424</v>
      </c>
      <c r="G43" s="663">
        <v>0</v>
      </c>
      <c r="H43" s="666">
        <v>0</v>
      </c>
      <c r="I43" s="663">
        <v>0</v>
      </c>
      <c r="J43" s="666">
        <v>0</v>
      </c>
      <c r="K43" s="728">
        <v>385424</v>
      </c>
    </row>
    <row r="44" spans="3:17">
      <c r="C44" s="661"/>
      <c r="D44" s="662" t="s">
        <v>1163</v>
      </c>
      <c r="E44" s="663">
        <v>55</v>
      </c>
      <c r="F44" s="666">
        <v>55</v>
      </c>
      <c r="G44" s="663">
        <v>0</v>
      </c>
      <c r="H44" s="666">
        <v>0</v>
      </c>
      <c r="I44" s="663">
        <v>0</v>
      </c>
      <c r="J44" s="666">
        <v>0</v>
      </c>
      <c r="K44" s="728">
        <v>55</v>
      </c>
    </row>
    <row r="45" spans="3:17">
      <c r="C45" s="661"/>
      <c r="D45" s="662" t="s">
        <v>1164</v>
      </c>
      <c r="E45" s="663">
        <v>0</v>
      </c>
      <c r="F45" s="666">
        <v>0</v>
      </c>
      <c r="G45" s="663">
        <v>0</v>
      </c>
      <c r="H45" s="666">
        <v>0</v>
      </c>
      <c r="I45" s="663">
        <v>0</v>
      </c>
      <c r="J45" s="666">
        <v>0</v>
      </c>
      <c r="K45" s="728">
        <v>0</v>
      </c>
    </row>
    <row r="46" spans="3:17">
      <c r="C46" s="661"/>
      <c r="D46" s="662" t="s">
        <v>1165</v>
      </c>
      <c r="E46" s="663">
        <v>392932</v>
      </c>
      <c r="F46" s="666">
        <v>337221</v>
      </c>
      <c r="G46" s="663">
        <v>0</v>
      </c>
      <c r="H46" s="666">
        <v>0</v>
      </c>
      <c r="I46" s="663">
        <v>0</v>
      </c>
      <c r="J46" s="666">
        <v>0</v>
      </c>
      <c r="K46" s="728">
        <v>337221</v>
      </c>
    </row>
    <row r="47" spans="3:17">
      <c r="C47" s="661"/>
      <c r="D47" s="662" t="s">
        <v>1166</v>
      </c>
      <c r="E47" s="663">
        <v>15457</v>
      </c>
      <c r="F47" s="666">
        <v>13385</v>
      </c>
      <c r="G47" s="663">
        <v>0</v>
      </c>
      <c r="H47" s="666">
        <v>0</v>
      </c>
      <c r="I47" s="663">
        <v>0</v>
      </c>
      <c r="J47" s="666">
        <v>0</v>
      </c>
      <c r="K47" s="728">
        <v>13385</v>
      </c>
    </row>
    <row r="48" spans="3:17" ht="15.75" thickBot="1">
      <c r="C48" s="455"/>
      <c r="D48" s="667" t="s">
        <v>1167</v>
      </c>
      <c r="E48" s="668">
        <v>23866636</v>
      </c>
      <c r="F48" s="668">
        <v>23870056</v>
      </c>
      <c r="G48" s="668">
        <v>0</v>
      </c>
      <c r="H48" s="668">
        <v>43</v>
      </c>
      <c r="I48" s="668">
        <v>0</v>
      </c>
      <c r="J48" s="668">
        <v>43</v>
      </c>
      <c r="K48" s="730">
        <v>23870013</v>
      </c>
    </row>
    <row r="49" spans="4:5">
      <c r="D49" s="843"/>
      <c r="E49" s="844"/>
    </row>
    <row r="50" spans="4:5">
      <c r="D50" s="843"/>
      <c r="E50" s="844"/>
    </row>
    <row r="51" spans="4:5">
      <c r="D51" s="845"/>
      <c r="E51" s="844"/>
    </row>
    <row r="52" spans="4:5">
      <c r="D52" s="846"/>
      <c r="E52" s="844"/>
    </row>
    <row r="53" spans="4:5">
      <c r="D53" s="847"/>
      <c r="E53" s="844"/>
    </row>
    <row r="54" spans="4:5">
      <c r="D54" s="847"/>
      <c r="E54" s="844"/>
    </row>
    <row r="55" spans="4:5">
      <c r="D55" s="848"/>
      <c r="E55" s="844"/>
    </row>
    <row r="56" spans="4:5">
      <c r="D56" s="848"/>
      <c r="E56" s="844"/>
    </row>
    <row r="57" spans="4:5" ht="28.9" customHeight="1">
      <c r="D57" s="848"/>
      <c r="E57" s="844"/>
    </row>
    <row r="58" spans="4:5">
      <c r="D58" s="848"/>
      <c r="E58" s="844"/>
    </row>
    <row r="59" spans="4:5">
      <c r="D59" s="848"/>
      <c r="E59" s="844"/>
    </row>
    <row r="60" spans="4:5">
      <c r="D60" s="848"/>
      <c r="E60" s="844"/>
    </row>
    <row r="61" spans="4:5">
      <c r="D61" s="848"/>
      <c r="E61" s="844"/>
    </row>
    <row r="62" spans="4:5">
      <c r="D62" s="848"/>
      <c r="E62" s="844"/>
    </row>
    <row r="63" spans="4:5">
      <c r="D63" s="848"/>
      <c r="E63" s="844"/>
    </row>
    <row r="64" spans="4:5">
      <c r="D64" s="846"/>
      <c r="E64" s="844"/>
    </row>
    <row r="65" spans="4:5">
      <c r="D65" s="848"/>
      <c r="E65" s="844"/>
    </row>
    <row r="66" spans="4:5">
      <c r="D66" s="848"/>
      <c r="E66" s="844"/>
    </row>
    <row r="67" spans="4:5">
      <c r="D67" s="848"/>
      <c r="E67" s="844"/>
    </row>
    <row r="68" spans="4:5">
      <c r="D68" s="848"/>
      <c r="E68" s="844"/>
    </row>
    <row r="69" spans="4:5">
      <c r="D69" s="848"/>
      <c r="E69" s="844"/>
    </row>
  </sheetData>
  <sheetProtection algorithmName="SHA-512" hashValue="MuNh+gK7BH0G8hX+RI3TOl9IMWqDyadXrcgC2yG1gbcIL5cwclvrF1PG9ZKxrKBBt/NKDGdtAmXyAYGKG08UpQ==" saltValue="T0Ii/SHexZ9IZJdMWnZLew==" spinCount="100000" sheet="1" objects="1" scenarios="1" selectLockedCells="1" selectUnlockedCells="1"/>
  <mergeCells count="24">
    <mergeCell ref="D61:E61"/>
    <mergeCell ref="D62:E62"/>
    <mergeCell ref="D63:E63"/>
    <mergeCell ref="D69:E69"/>
    <mergeCell ref="D64:E64"/>
    <mergeCell ref="D65:E65"/>
    <mergeCell ref="D66:E66"/>
    <mergeCell ref="D67:E67"/>
    <mergeCell ref="D68:E68"/>
    <mergeCell ref="D56:E56"/>
    <mergeCell ref="D57:E57"/>
    <mergeCell ref="D58:E58"/>
    <mergeCell ref="D59:E59"/>
    <mergeCell ref="D60:E60"/>
    <mergeCell ref="D51:E51"/>
    <mergeCell ref="D52:E52"/>
    <mergeCell ref="D53:E53"/>
    <mergeCell ref="D54:E54"/>
    <mergeCell ref="D55:E55"/>
    <mergeCell ref="E7:E8"/>
    <mergeCell ref="F7:F8"/>
    <mergeCell ref="G7:K7"/>
    <mergeCell ref="D49:E49"/>
    <mergeCell ref="D50:E50"/>
  </mergeCells>
  <pageMargins left="0.7" right="0.7" top="0.75" bottom="0.75" header="0.3" footer="0.3"/>
  <pageSetup paperSize="9" scale="10" orientation="landscape" horizontalDpi="1200" verticalDpi="1200"/>
  <headerFooter>
    <oddHeader>&amp;CPL
Załącznik V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2:I26"/>
  <sheetViews>
    <sheetView showGridLines="0" zoomScaleNormal="100" zoomScalePageLayoutView="90" workbookViewId="0">
      <selection activeCell="C33" sqref="C33"/>
    </sheetView>
  </sheetViews>
  <sheetFormatPr defaultColWidth="9.28515625" defaultRowHeight="15"/>
  <cols>
    <col min="1" max="2" width="7.7109375" style="721" customWidth="1"/>
    <col min="3" max="3" width="4.5703125" style="722" customWidth="1"/>
    <col min="4" max="4" width="76.5703125" style="721" customWidth="1"/>
    <col min="5" max="9" width="20.7109375" style="721" customWidth="1"/>
    <col min="10" max="10" width="25.42578125" style="721" customWidth="1"/>
    <col min="11" max="16384" width="9.28515625" style="721"/>
  </cols>
  <sheetData>
    <row r="2" spans="3:9" ht="18" customHeight="1"/>
    <row r="4" spans="3:9" s="716" customFormat="1" ht="18.75">
      <c r="C4" s="39" t="s">
        <v>16</v>
      </c>
    </row>
    <row r="5" spans="3:9">
      <c r="C5" s="713" t="s">
        <v>1006</v>
      </c>
    </row>
    <row r="6" spans="3:9" ht="18" customHeight="1" thickBot="1"/>
    <row r="7" spans="3:9" ht="18" customHeight="1">
      <c r="D7" s="715"/>
      <c r="E7" s="459" t="s">
        <v>107</v>
      </c>
      <c r="F7" s="459" t="s">
        <v>108</v>
      </c>
      <c r="G7" s="459" t="s">
        <v>109</v>
      </c>
      <c r="H7" s="459" t="s">
        <v>145</v>
      </c>
      <c r="I7" s="459" t="s">
        <v>146</v>
      </c>
    </row>
    <row r="8" spans="3:9" ht="17.25" customHeight="1">
      <c r="C8" s="731"/>
      <c r="D8" s="712"/>
      <c r="E8" s="849" t="s">
        <v>144</v>
      </c>
      <c r="F8" s="851" t="s">
        <v>225</v>
      </c>
      <c r="G8" s="851"/>
      <c r="H8" s="851"/>
      <c r="I8" s="851"/>
    </row>
    <row r="9" spans="3:9" ht="28.9" customHeight="1" thickBot="1">
      <c r="C9" s="462"/>
      <c r="D9" s="463"/>
      <c r="E9" s="850"/>
      <c r="F9" s="714" t="s">
        <v>1109</v>
      </c>
      <c r="G9" s="714" t="s">
        <v>1110</v>
      </c>
      <c r="H9" s="714" t="s">
        <v>1112</v>
      </c>
      <c r="I9" s="714" t="s">
        <v>1111</v>
      </c>
    </row>
    <row r="10" spans="3:9">
      <c r="C10" s="461">
        <v>1</v>
      </c>
      <c r="D10" s="461" t="s">
        <v>226</v>
      </c>
      <c r="E10" s="239">
        <v>24704901</v>
      </c>
      <c r="F10" s="239">
        <v>24701251</v>
      </c>
      <c r="G10" s="239"/>
      <c r="H10" s="239">
        <v>150</v>
      </c>
      <c r="I10" s="239">
        <v>18986</v>
      </c>
    </row>
    <row r="11" spans="3:9" ht="22.5">
      <c r="C11" s="357">
        <v>2</v>
      </c>
      <c r="D11" s="357" t="s">
        <v>227</v>
      </c>
      <c r="E11" s="241">
        <v>43</v>
      </c>
      <c r="F11" s="241"/>
      <c r="G11" s="241"/>
      <c r="H11" s="241">
        <v>43</v>
      </c>
      <c r="I11" s="241"/>
    </row>
    <row r="12" spans="3:9">
      <c r="C12" s="357">
        <v>3</v>
      </c>
      <c r="D12" s="357" t="s">
        <v>228</v>
      </c>
      <c r="E12" s="241">
        <f>E10-E11</f>
        <v>24704858</v>
      </c>
      <c r="F12" s="241">
        <f t="shared" ref="F12:I12" si="0">F10-F11</f>
        <v>24701251</v>
      </c>
      <c r="G12" s="241"/>
      <c r="H12" s="241">
        <f t="shared" si="0"/>
        <v>107</v>
      </c>
      <c r="I12" s="241">
        <f t="shared" si="0"/>
        <v>18986</v>
      </c>
    </row>
    <row r="13" spans="3:9">
      <c r="C13" s="357">
        <v>4</v>
      </c>
      <c r="D13" s="357" t="s">
        <v>229</v>
      </c>
      <c r="E13" s="241">
        <v>1313190</v>
      </c>
      <c r="F13" s="241"/>
      <c r="G13" s="241"/>
      <c r="H13" s="241"/>
      <c r="I13" s="240"/>
    </row>
    <row r="14" spans="3:9">
      <c r="C14" s="358">
        <v>5</v>
      </c>
      <c r="D14" s="358" t="s">
        <v>230</v>
      </c>
      <c r="E14" s="241"/>
      <c r="F14" s="241"/>
      <c r="G14" s="241"/>
      <c r="H14" s="241"/>
      <c r="I14" s="240"/>
    </row>
    <row r="15" spans="3:9">
      <c r="C15" s="358">
        <v>6</v>
      </c>
      <c r="D15" s="358" t="s">
        <v>231</v>
      </c>
      <c r="E15" s="241"/>
      <c r="F15" s="241"/>
      <c r="G15" s="241"/>
      <c r="H15" s="241"/>
      <c r="I15" s="240"/>
    </row>
    <row r="16" spans="3:9">
      <c r="C16" s="358">
        <v>7</v>
      </c>
      <c r="D16" s="358" t="s">
        <v>232</v>
      </c>
      <c r="E16" s="241">
        <v>11348</v>
      </c>
      <c r="F16" s="241">
        <f>E16</f>
        <v>11348</v>
      </c>
      <c r="G16" s="241"/>
      <c r="H16" s="241"/>
      <c r="I16" s="240"/>
    </row>
    <row r="17" spans="3:9">
      <c r="C17" s="358">
        <v>8</v>
      </c>
      <c r="D17" s="358" t="s">
        <v>233</v>
      </c>
      <c r="E17" s="241">
        <v>-63936.88</v>
      </c>
      <c r="F17" s="241">
        <f>E17</f>
        <v>-63936.88</v>
      </c>
      <c r="G17" s="241"/>
      <c r="H17" s="241"/>
      <c r="I17" s="240"/>
    </row>
    <row r="18" spans="3:9">
      <c r="C18" s="358">
        <v>9</v>
      </c>
      <c r="D18" s="358" t="s">
        <v>234</v>
      </c>
      <c r="E18" s="241">
        <v>-928295.34100000001</v>
      </c>
      <c r="F18" s="241">
        <f>E18</f>
        <v>-928295.34100000001</v>
      </c>
      <c r="G18" s="241"/>
      <c r="H18" s="241"/>
      <c r="I18" s="240"/>
    </row>
    <row r="19" spans="3:9">
      <c r="C19" s="358">
        <v>10</v>
      </c>
      <c r="D19" s="358" t="s">
        <v>235</v>
      </c>
      <c r="E19" s="241"/>
      <c r="F19" s="241"/>
      <c r="G19" s="241"/>
      <c r="H19" s="241"/>
      <c r="I19" s="240"/>
    </row>
    <row r="20" spans="3:9">
      <c r="C20" s="358">
        <v>11</v>
      </c>
      <c r="D20" s="358" t="s">
        <v>236</v>
      </c>
      <c r="E20" s="241"/>
      <c r="F20" s="241"/>
      <c r="G20" s="241"/>
      <c r="H20" s="241"/>
      <c r="I20" s="240"/>
    </row>
    <row r="21" spans="3:9" ht="15.75" thickBot="1">
      <c r="C21" s="464">
        <v>12</v>
      </c>
      <c r="D21" s="464" t="s">
        <v>237</v>
      </c>
      <c r="E21" s="465">
        <f>SUM(E12:E20)</f>
        <v>25037163.778999999</v>
      </c>
      <c r="F21" s="465">
        <f t="shared" ref="F21:I21" si="1">SUM(F12:F20)</f>
        <v>23720366.778999999</v>
      </c>
      <c r="G21" s="465">
        <f t="shared" si="1"/>
        <v>0</v>
      </c>
      <c r="H21" s="465">
        <f t="shared" si="1"/>
        <v>107</v>
      </c>
      <c r="I21" s="465">
        <f t="shared" si="1"/>
        <v>18986</v>
      </c>
    </row>
    <row r="24" spans="3:9">
      <c r="F24" s="732"/>
    </row>
    <row r="26" spans="3:9">
      <c r="D26" s="60"/>
    </row>
  </sheetData>
  <sheetProtection algorithmName="SHA-512" hashValue="N6OB14MtEi0KuPx1c0VMvD2tI3awVr0iiaqKiZMj2pLa1EliSR/V3StM7qhXGevJd4iRdS4zvulKiEbSw6xvVw==" saltValue="SAKRVA0rY8GuRGNDw7zP8Q==" spinCount="100000" sheet="1" objects="1" scenarios="1" selectLockedCells="1" selectUnlockedCells="1"/>
  <mergeCells count="2">
    <mergeCell ref="E8:E9"/>
    <mergeCell ref="F8:I8"/>
  </mergeCells>
  <pageMargins left="0.70866141732283472" right="0.70866141732283472" top="0.74803149606299213" bottom="0.74803149606299213" header="0.31496062992125978" footer="0.31496062992125978"/>
  <pageSetup paperSize="9" scale="70" orientation="landscape" horizontalDpi="1200" verticalDpi="1200"/>
  <headerFooter>
    <oddHeader>&amp;CPL
Załącznik V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1:J32"/>
  <sheetViews>
    <sheetView showGridLines="0" zoomScaleNormal="100" workbookViewId="0">
      <selection activeCell="C33" sqref="C33"/>
    </sheetView>
  </sheetViews>
  <sheetFormatPr defaultColWidth="9.28515625" defaultRowHeight="18" customHeight="1"/>
  <cols>
    <col min="1" max="1" width="7.140625" style="19" customWidth="1"/>
    <col min="2" max="2" width="6.42578125" style="19" customWidth="1"/>
    <col min="3" max="3" width="48.85546875" style="19" customWidth="1"/>
    <col min="4" max="4" width="18.28515625" style="19" customWidth="1"/>
    <col min="5" max="9" width="14.7109375" style="19" customWidth="1"/>
    <col min="10" max="10" width="62.42578125" style="19" customWidth="1"/>
    <col min="11" max="16384" width="9.28515625" style="19"/>
  </cols>
  <sheetData>
    <row r="1" spans="3:10" ht="14.25"/>
    <row r="2" spans="3:10" ht="12.75" customHeight="1"/>
    <row r="3" spans="3:10" s="733" customFormat="1" ht="18" customHeight="1">
      <c r="C3" s="356" t="s">
        <v>18</v>
      </c>
    </row>
    <row r="4" spans="3:10" ht="14.25">
      <c r="C4" s="734" t="s">
        <v>1006</v>
      </c>
    </row>
    <row r="5" spans="3:10" ht="9.75" customHeight="1" thickBot="1"/>
    <row r="6" spans="3:10" ht="21.75" customHeight="1">
      <c r="C6" s="735" t="s">
        <v>107</v>
      </c>
      <c r="D6" s="735" t="s">
        <v>108</v>
      </c>
      <c r="E6" s="735" t="s">
        <v>109</v>
      </c>
      <c r="F6" s="735" t="s">
        <v>145</v>
      </c>
      <c r="G6" s="735" t="s">
        <v>146</v>
      </c>
      <c r="H6" s="735" t="s">
        <v>212</v>
      </c>
      <c r="I6" s="735" t="s">
        <v>213</v>
      </c>
      <c r="J6" s="735" t="s">
        <v>238</v>
      </c>
    </row>
    <row r="7" spans="3:10" ht="18" customHeight="1" thickBot="1">
      <c r="C7" s="852" t="s">
        <v>239</v>
      </c>
      <c r="D7" s="852" t="s">
        <v>240</v>
      </c>
      <c r="E7" s="854" t="s">
        <v>241</v>
      </c>
      <c r="F7" s="854"/>
      <c r="G7" s="854"/>
      <c r="H7" s="854"/>
      <c r="I7" s="854"/>
      <c r="J7" s="852" t="s">
        <v>242</v>
      </c>
    </row>
    <row r="8" spans="3:10" ht="48" customHeight="1" thickBot="1">
      <c r="C8" s="853"/>
      <c r="D8" s="853"/>
      <c r="E8" s="736" t="s">
        <v>243</v>
      </c>
      <c r="F8" s="736" t="s">
        <v>244</v>
      </c>
      <c r="G8" s="736" t="s">
        <v>245</v>
      </c>
      <c r="H8" s="736" t="s">
        <v>246</v>
      </c>
      <c r="I8" s="736" t="s">
        <v>247</v>
      </c>
      <c r="J8" s="853"/>
    </row>
    <row r="9" spans="3:10" ht="13.5" customHeight="1">
      <c r="C9" s="737" t="s">
        <v>1168</v>
      </c>
      <c r="D9" s="738" t="s">
        <v>1169</v>
      </c>
      <c r="E9" s="738" t="s">
        <v>1170</v>
      </c>
      <c r="F9" s="738"/>
      <c r="G9" s="738"/>
      <c r="H9" s="738"/>
      <c r="I9" s="738"/>
      <c r="J9" s="737" t="s">
        <v>909</v>
      </c>
    </row>
    <row r="10" spans="3:10" ht="13.5" customHeight="1">
      <c r="C10" s="737" t="s">
        <v>1171</v>
      </c>
      <c r="D10" s="738" t="s">
        <v>1169</v>
      </c>
      <c r="E10" s="738" t="s">
        <v>1170</v>
      </c>
      <c r="F10" s="738"/>
      <c r="G10" s="738"/>
      <c r="H10" s="738"/>
      <c r="I10" s="738"/>
      <c r="J10" s="737" t="s">
        <v>1172</v>
      </c>
    </row>
    <row r="11" spans="3:10" ht="13.5" customHeight="1">
      <c r="C11" s="737" t="s">
        <v>1173</v>
      </c>
      <c r="D11" s="738" t="s">
        <v>1169</v>
      </c>
      <c r="E11" s="738" t="s">
        <v>1170</v>
      </c>
      <c r="F11" s="738"/>
      <c r="G11" s="738"/>
      <c r="H11" s="738"/>
      <c r="I11" s="738"/>
      <c r="J11" s="737" t="s">
        <v>1174</v>
      </c>
    </row>
    <row r="12" spans="3:10" ht="13.5" customHeight="1">
      <c r="C12" s="737" t="s">
        <v>1175</v>
      </c>
      <c r="D12" s="738" t="s">
        <v>1169</v>
      </c>
      <c r="E12" s="738"/>
      <c r="F12" s="738"/>
      <c r="G12" s="738"/>
      <c r="H12" s="738" t="s">
        <v>1170</v>
      </c>
      <c r="I12" s="738"/>
      <c r="J12" s="737" t="s">
        <v>1176</v>
      </c>
    </row>
    <row r="13" spans="3:10" ht="13.5" customHeight="1">
      <c r="C13" s="737" t="s">
        <v>1177</v>
      </c>
      <c r="D13" s="738" t="s">
        <v>1169</v>
      </c>
      <c r="E13" s="738"/>
      <c r="F13" s="738"/>
      <c r="G13" s="738"/>
      <c r="H13" s="738" t="s">
        <v>1170</v>
      </c>
      <c r="I13" s="738"/>
      <c r="J13" s="737" t="s">
        <v>1178</v>
      </c>
    </row>
    <row r="14" spans="3:10" ht="13.5" customHeight="1">
      <c r="C14" s="737" t="s">
        <v>1179</v>
      </c>
      <c r="D14" s="738" t="s">
        <v>1169</v>
      </c>
      <c r="E14" s="738"/>
      <c r="F14" s="738"/>
      <c r="G14" s="738"/>
      <c r="H14" s="738" t="s">
        <v>1170</v>
      </c>
      <c r="I14" s="738"/>
      <c r="J14" s="737" t="s">
        <v>1180</v>
      </c>
    </row>
    <row r="15" spans="3:10" ht="13.5" customHeight="1">
      <c r="C15" s="737" t="s">
        <v>1181</v>
      </c>
      <c r="D15" s="738" t="s">
        <v>1169</v>
      </c>
      <c r="E15" s="738"/>
      <c r="F15" s="738"/>
      <c r="G15" s="738"/>
      <c r="H15" s="738" t="s">
        <v>1170</v>
      </c>
      <c r="I15" s="738"/>
      <c r="J15" s="737" t="s">
        <v>1182</v>
      </c>
    </row>
    <row r="16" spans="3:10" ht="13.5" customHeight="1">
      <c r="C16" s="737" t="s">
        <v>1183</v>
      </c>
      <c r="D16" s="738" t="s">
        <v>1169</v>
      </c>
      <c r="E16" s="738"/>
      <c r="F16" s="738"/>
      <c r="G16" s="738"/>
      <c r="H16" s="738" t="s">
        <v>1170</v>
      </c>
      <c r="I16" s="738"/>
      <c r="J16" s="737" t="s">
        <v>1182</v>
      </c>
    </row>
    <row r="17" spans="3:10" ht="13.5" customHeight="1">
      <c r="C17" s="737" t="s">
        <v>1184</v>
      </c>
      <c r="D17" s="738" t="s">
        <v>1169</v>
      </c>
      <c r="E17" s="738"/>
      <c r="F17" s="738"/>
      <c r="G17" s="738"/>
      <c r="H17" s="738" t="s">
        <v>1170</v>
      </c>
      <c r="I17" s="738"/>
      <c r="J17" s="737" t="s">
        <v>1182</v>
      </c>
    </row>
    <row r="18" spans="3:10" ht="13.5" customHeight="1">
      <c r="C18" s="737" t="s">
        <v>1185</v>
      </c>
      <c r="D18" s="738" t="s">
        <v>1169</v>
      </c>
      <c r="E18" s="738"/>
      <c r="F18" s="738"/>
      <c r="G18" s="738"/>
      <c r="H18" s="738" t="s">
        <v>1170</v>
      </c>
      <c r="I18" s="738"/>
      <c r="J18" s="737" t="s">
        <v>1182</v>
      </c>
    </row>
    <row r="19" spans="3:10" ht="13.5" customHeight="1">
      <c r="C19" s="737" t="s">
        <v>1186</v>
      </c>
      <c r="D19" s="738" t="s">
        <v>1169</v>
      </c>
      <c r="E19" s="738"/>
      <c r="F19" s="738"/>
      <c r="G19" s="738"/>
      <c r="H19" s="738" t="s">
        <v>1170</v>
      </c>
      <c r="I19" s="738"/>
      <c r="J19" s="737" t="s">
        <v>1187</v>
      </c>
    </row>
    <row r="20" spans="3:10" ht="13.5" customHeight="1">
      <c r="C20" s="737" t="s">
        <v>1188</v>
      </c>
      <c r="D20" s="738" t="s">
        <v>1169</v>
      </c>
      <c r="E20" s="738"/>
      <c r="F20" s="738"/>
      <c r="G20" s="738"/>
      <c r="H20" s="738" t="s">
        <v>1170</v>
      </c>
      <c r="I20" s="738"/>
      <c r="J20" s="737" t="s">
        <v>1187</v>
      </c>
    </row>
    <row r="21" spans="3:10" ht="13.5" customHeight="1">
      <c r="C21" s="737" t="s">
        <v>1189</v>
      </c>
      <c r="D21" s="738" t="s">
        <v>1169</v>
      </c>
      <c r="E21" s="738"/>
      <c r="F21" s="738"/>
      <c r="G21" s="738"/>
      <c r="H21" s="738" t="s">
        <v>1170</v>
      </c>
      <c r="I21" s="738"/>
      <c r="J21" s="737" t="s">
        <v>1190</v>
      </c>
    </row>
    <row r="22" spans="3:10" ht="13.5" customHeight="1">
      <c r="C22" s="737" t="s">
        <v>1191</v>
      </c>
      <c r="D22" s="738" t="s">
        <v>1169</v>
      </c>
      <c r="E22" s="738"/>
      <c r="F22" s="738"/>
      <c r="G22" s="738"/>
      <c r="H22" s="738" t="s">
        <v>1170</v>
      </c>
      <c r="I22" s="738"/>
      <c r="J22" s="737" t="s">
        <v>1192</v>
      </c>
    </row>
    <row r="23" spans="3:10" ht="13.5" customHeight="1">
      <c r="C23" s="737" t="s">
        <v>1193</v>
      </c>
      <c r="D23" s="738" t="s">
        <v>1169</v>
      </c>
      <c r="E23" s="738"/>
      <c r="F23" s="738"/>
      <c r="G23" s="738"/>
      <c r="H23" s="738" t="s">
        <v>1170</v>
      </c>
      <c r="I23" s="738"/>
      <c r="J23" s="737" t="s">
        <v>1194</v>
      </c>
    </row>
    <row r="24" spans="3:10" ht="13.5" customHeight="1">
      <c r="C24" s="737" t="s">
        <v>1195</v>
      </c>
      <c r="D24" s="738" t="s">
        <v>1169</v>
      </c>
      <c r="E24" s="738"/>
      <c r="F24" s="738"/>
      <c r="G24" s="738"/>
      <c r="H24" s="738" t="s">
        <v>1170</v>
      </c>
      <c r="I24" s="738"/>
      <c r="J24" s="737" t="s">
        <v>1194</v>
      </c>
    </row>
    <row r="25" spans="3:10" ht="13.5" customHeight="1">
      <c r="C25" s="737" t="s">
        <v>1196</v>
      </c>
      <c r="D25" s="738" t="s">
        <v>1169</v>
      </c>
      <c r="E25" s="738"/>
      <c r="F25" s="738"/>
      <c r="G25" s="738"/>
      <c r="H25" s="738" t="s">
        <v>1170</v>
      </c>
      <c r="I25" s="738"/>
      <c r="J25" s="737" t="s">
        <v>1194</v>
      </c>
    </row>
    <row r="26" spans="3:10" ht="13.5" customHeight="1">
      <c r="C26" s="737" t="s">
        <v>1197</v>
      </c>
      <c r="D26" s="738" t="s">
        <v>1169</v>
      </c>
      <c r="E26" s="738"/>
      <c r="F26" s="738"/>
      <c r="G26" s="738"/>
      <c r="H26" s="738" t="s">
        <v>1170</v>
      </c>
      <c r="I26" s="738"/>
      <c r="J26" s="737" t="s">
        <v>1194</v>
      </c>
    </row>
    <row r="27" spans="3:10" ht="13.5" customHeight="1">
      <c r="C27" s="737" t="s">
        <v>1198</v>
      </c>
      <c r="D27" s="738" t="s">
        <v>1169</v>
      </c>
      <c r="E27" s="738"/>
      <c r="F27" s="738"/>
      <c r="G27" s="738"/>
      <c r="H27" s="738" t="s">
        <v>1170</v>
      </c>
      <c r="I27" s="738"/>
      <c r="J27" s="737" t="s">
        <v>1194</v>
      </c>
    </row>
    <row r="28" spans="3:10" ht="13.5" customHeight="1">
      <c r="C28" s="737" t="s">
        <v>1199</v>
      </c>
      <c r="D28" s="738" t="s">
        <v>1169</v>
      </c>
      <c r="E28" s="738"/>
      <c r="F28" s="738"/>
      <c r="G28" s="738"/>
      <c r="H28" s="738" t="s">
        <v>1170</v>
      </c>
      <c r="I28" s="738"/>
      <c r="J28" s="737" t="s">
        <v>1194</v>
      </c>
    </row>
    <row r="29" spans="3:10" ht="13.5" customHeight="1">
      <c r="C29" s="737" t="s">
        <v>1200</v>
      </c>
      <c r="D29" s="738" t="s">
        <v>1169</v>
      </c>
      <c r="E29" s="738"/>
      <c r="F29" s="738"/>
      <c r="G29" s="738"/>
      <c r="H29" s="738" t="s">
        <v>1170</v>
      </c>
      <c r="I29" s="738"/>
      <c r="J29" s="737" t="s">
        <v>1194</v>
      </c>
    </row>
    <row r="30" spans="3:10" ht="13.5" customHeight="1">
      <c r="C30" s="737" t="s">
        <v>1201</v>
      </c>
      <c r="D30" s="738" t="s">
        <v>1202</v>
      </c>
      <c r="E30" s="738"/>
      <c r="F30" s="738"/>
      <c r="G30" s="738"/>
      <c r="H30" s="738" t="s">
        <v>1170</v>
      </c>
      <c r="I30" s="738"/>
      <c r="J30" s="737" t="s">
        <v>1203</v>
      </c>
    </row>
    <row r="31" spans="3:10" ht="13.5" customHeight="1">
      <c r="C31" s="737" t="s">
        <v>1204</v>
      </c>
      <c r="D31" s="738" t="s">
        <v>1202</v>
      </c>
      <c r="E31" s="738"/>
      <c r="F31" s="738"/>
      <c r="G31" s="738"/>
      <c r="H31" s="738" t="s">
        <v>1170</v>
      </c>
      <c r="I31" s="738"/>
      <c r="J31" s="737" t="s">
        <v>1194</v>
      </c>
    </row>
    <row r="32" spans="3:10" ht="13.5" customHeight="1" thickBot="1">
      <c r="C32" s="739" t="s">
        <v>1205</v>
      </c>
      <c r="D32" s="740" t="s">
        <v>1202</v>
      </c>
      <c r="E32" s="740"/>
      <c r="F32" s="740"/>
      <c r="G32" s="740"/>
      <c r="H32" s="740" t="s">
        <v>1170</v>
      </c>
      <c r="I32" s="740"/>
      <c r="J32" s="739" t="s">
        <v>1194</v>
      </c>
    </row>
  </sheetData>
  <sheetProtection algorithmName="SHA-512" hashValue="obv8oUPrrHGZdBe0vyBBFSywPqgTYUWGt7qbXN46jtuotUSz6hstgH+hgEufmYmZEMXQ/CjnSI0THHzgYVTkLQ==" saltValue="BVRjYmT1RQ1/FFQ1rYjywg==" spinCount="100000" sheet="1" objects="1" scenarios="1" selectLockedCells="1" selectUnlockedCells="1"/>
  <mergeCells count="4">
    <mergeCell ref="J7:J8"/>
    <mergeCell ref="C7:C8"/>
    <mergeCell ref="D7:D8"/>
    <mergeCell ref="E7:I7"/>
  </mergeCells>
  <pageMargins left="0.70866141732283472" right="0.70866141732283472" top="0.74803149606299213" bottom="0.74803149606299213" header="0.31496062992125978" footer="0.31496062992125978"/>
  <pageSetup paperSize="9" scale="88" orientation="landscape" r:id="rId1"/>
  <headerFooter>
    <oddHeader>&amp;CPL
Załącznik V</oddHead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C4:O21"/>
  <sheetViews>
    <sheetView showGridLines="0" zoomScaleNormal="100" workbookViewId="0">
      <selection activeCell="C33" sqref="C33"/>
    </sheetView>
  </sheetViews>
  <sheetFormatPr defaultColWidth="11.42578125" defaultRowHeight="15"/>
  <cols>
    <col min="1" max="2" width="3.85546875" style="242" customWidth="1"/>
    <col min="3" max="3" width="2.7109375" style="242" bestFit="1" customWidth="1"/>
    <col min="4" max="4" width="39.28515625" style="242" customWidth="1"/>
    <col min="5" max="9" width="10.140625" style="242" customWidth="1"/>
    <col min="10" max="11" width="11.7109375" style="242" customWidth="1"/>
    <col min="12" max="12" width="12.42578125" style="242" bestFit="1" customWidth="1"/>
    <col min="13" max="14" width="13.42578125" style="242" customWidth="1"/>
    <col min="15" max="16384" width="11.42578125" style="242"/>
  </cols>
  <sheetData>
    <row r="4" spans="3:15" ht="16.899999999999999" customHeight="1">
      <c r="C4" s="24" t="s">
        <v>1034</v>
      </c>
    </row>
    <row r="5" spans="3:15">
      <c r="C5" s="191" t="s">
        <v>1006</v>
      </c>
    </row>
    <row r="6" spans="3:15" ht="15" customHeight="1" thickBot="1">
      <c r="C6" s="53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3:15" ht="15.75" thickBot="1">
      <c r="C7" s="243"/>
      <c r="D7" s="258"/>
      <c r="E7" s="479" t="s">
        <v>107</v>
      </c>
      <c r="F7" s="479" t="s">
        <v>108</v>
      </c>
      <c r="G7" s="479" t="s">
        <v>109</v>
      </c>
      <c r="H7" s="479" t="s">
        <v>145</v>
      </c>
      <c r="I7" s="479" t="s">
        <v>146</v>
      </c>
      <c r="J7" s="480" t="s">
        <v>248</v>
      </c>
      <c r="K7" s="481" t="s">
        <v>249</v>
      </c>
      <c r="L7" s="479" t="s">
        <v>212</v>
      </c>
      <c r="M7" s="479" t="s">
        <v>213</v>
      </c>
      <c r="N7" s="479" t="s">
        <v>238</v>
      </c>
      <c r="O7" s="238"/>
    </row>
    <row r="8" spans="3:15" ht="48" customHeight="1">
      <c r="C8" s="244"/>
      <c r="D8" s="466"/>
      <c r="E8" s="855" t="s">
        <v>250</v>
      </c>
      <c r="F8" s="855"/>
      <c r="G8" s="855"/>
      <c r="H8" s="855"/>
      <c r="I8" s="855"/>
      <c r="J8" s="856" t="s">
        <v>251</v>
      </c>
      <c r="K8" s="857"/>
      <c r="L8" s="858" t="s">
        <v>252</v>
      </c>
      <c r="M8" s="858"/>
      <c r="N8" s="859"/>
      <c r="O8" s="238"/>
    </row>
    <row r="9" spans="3:15" ht="73.5" customHeight="1" thickBot="1">
      <c r="C9" s="259"/>
      <c r="D9" s="450" t="s">
        <v>253</v>
      </c>
      <c r="E9" s="452" t="s">
        <v>254</v>
      </c>
      <c r="F9" s="452" t="s">
        <v>255</v>
      </c>
      <c r="G9" s="452" t="s">
        <v>256</v>
      </c>
      <c r="H9" s="452" t="s">
        <v>257</v>
      </c>
      <c r="I9" s="452" t="s">
        <v>258</v>
      </c>
      <c r="J9" s="482" t="s">
        <v>259</v>
      </c>
      <c r="K9" s="483" t="s">
        <v>260</v>
      </c>
      <c r="L9" s="451"/>
      <c r="M9" s="484" t="s">
        <v>261</v>
      </c>
      <c r="N9" s="485" t="s">
        <v>262</v>
      </c>
      <c r="O9" s="238"/>
    </row>
    <row r="10" spans="3:15" ht="17.25" customHeight="1" thickTop="1">
      <c r="C10" s="245">
        <v>1</v>
      </c>
      <c r="D10" s="246" t="s">
        <v>263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471">
        <v>0</v>
      </c>
      <c r="K10" s="475">
        <v>0</v>
      </c>
      <c r="L10" s="239">
        <v>0</v>
      </c>
      <c r="M10" s="471">
        <v>0</v>
      </c>
      <c r="N10" s="475">
        <v>0</v>
      </c>
      <c r="O10" s="238"/>
    </row>
    <row r="11" spans="3:15" ht="17.25" customHeight="1">
      <c r="C11" s="245">
        <v>2</v>
      </c>
      <c r="D11" s="246" t="s">
        <v>124</v>
      </c>
      <c r="E11" s="247"/>
      <c r="F11" s="247"/>
      <c r="G11" s="247"/>
      <c r="H11" s="247"/>
      <c r="I11" s="247"/>
      <c r="J11" s="472"/>
      <c r="K11" s="476"/>
      <c r="L11" s="247"/>
      <c r="M11" s="472"/>
      <c r="N11" s="476"/>
      <c r="O11" s="238"/>
    </row>
    <row r="12" spans="3:15" ht="17.25" customHeight="1">
      <c r="C12" s="245">
        <v>3</v>
      </c>
      <c r="D12" s="246" t="s">
        <v>264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473">
        <v>0</v>
      </c>
      <c r="K12" s="477">
        <v>0</v>
      </c>
      <c r="L12" s="241">
        <v>0</v>
      </c>
      <c r="M12" s="473">
        <v>0</v>
      </c>
      <c r="N12" s="477">
        <v>0</v>
      </c>
      <c r="O12" s="238"/>
    </row>
    <row r="13" spans="3:15" ht="17.25" customHeight="1">
      <c r="C13" s="245">
        <v>4</v>
      </c>
      <c r="D13" s="246" t="s">
        <v>265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473">
        <v>0</v>
      </c>
      <c r="K13" s="477">
        <v>0</v>
      </c>
      <c r="L13" s="241">
        <v>0</v>
      </c>
      <c r="M13" s="473">
        <v>0</v>
      </c>
      <c r="N13" s="477">
        <v>0</v>
      </c>
      <c r="O13" s="238"/>
    </row>
    <row r="14" spans="3:15" ht="17.25" customHeight="1">
      <c r="C14" s="245">
        <v>5</v>
      </c>
      <c r="D14" s="246" t="s">
        <v>266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473">
        <v>0</v>
      </c>
      <c r="K14" s="477">
        <v>0</v>
      </c>
      <c r="L14" s="241">
        <v>0</v>
      </c>
      <c r="M14" s="473">
        <v>0</v>
      </c>
      <c r="N14" s="477">
        <v>0</v>
      </c>
      <c r="O14" s="238"/>
    </row>
    <row r="15" spans="3:15" ht="17.25" customHeight="1">
      <c r="C15" s="245">
        <v>6</v>
      </c>
      <c r="D15" s="246" t="s">
        <v>267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473">
        <v>0</v>
      </c>
      <c r="K15" s="477">
        <v>0</v>
      </c>
      <c r="L15" s="241">
        <v>0</v>
      </c>
      <c r="M15" s="473">
        <v>0</v>
      </c>
      <c r="N15" s="477">
        <v>0</v>
      </c>
      <c r="O15" s="238"/>
    </row>
    <row r="16" spans="3:15" ht="17.25" customHeight="1">
      <c r="C16" s="245">
        <v>7</v>
      </c>
      <c r="D16" s="246" t="s">
        <v>268</v>
      </c>
      <c r="E16" s="241">
        <v>0</v>
      </c>
      <c r="F16" s="241">
        <v>0</v>
      </c>
      <c r="G16" s="241">
        <v>0</v>
      </c>
      <c r="H16" s="241">
        <v>0</v>
      </c>
      <c r="I16" s="241">
        <v>0</v>
      </c>
      <c r="J16" s="473">
        <v>0</v>
      </c>
      <c r="K16" s="477">
        <v>0</v>
      </c>
      <c r="L16" s="241">
        <v>0</v>
      </c>
      <c r="M16" s="473">
        <v>0</v>
      </c>
      <c r="N16" s="477">
        <v>0</v>
      </c>
      <c r="O16" s="238"/>
    </row>
    <row r="17" spans="3:15" ht="17.25" customHeight="1">
      <c r="C17" s="245">
        <v>8</v>
      </c>
      <c r="D17" s="246" t="s">
        <v>124</v>
      </c>
      <c r="E17" s="247"/>
      <c r="F17" s="247"/>
      <c r="G17" s="247"/>
      <c r="H17" s="247"/>
      <c r="I17" s="247"/>
      <c r="J17" s="472"/>
      <c r="K17" s="476"/>
      <c r="L17" s="247"/>
      <c r="M17" s="472"/>
      <c r="N17" s="476"/>
      <c r="O17" s="238"/>
    </row>
    <row r="18" spans="3:15" ht="17.25" customHeight="1">
      <c r="C18" s="245">
        <v>9</v>
      </c>
      <c r="D18" s="246" t="s">
        <v>124</v>
      </c>
      <c r="E18" s="247"/>
      <c r="F18" s="247"/>
      <c r="G18" s="247"/>
      <c r="H18" s="247"/>
      <c r="I18" s="247"/>
      <c r="J18" s="472"/>
      <c r="K18" s="476"/>
      <c r="L18" s="247"/>
      <c r="M18" s="472"/>
      <c r="N18" s="476"/>
      <c r="O18" s="238"/>
    </row>
    <row r="19" spans="3:15" ht="17.25" customHeight="1">
      <c r="C19" s="245">
        <v>10</v>
      </c>
      <c r="D19" s="246" t="s">
        <v>269</v>
      </c>
      <c r="E19" s="241">
        <v>0</v>
      </c>
      <c r="F19" s="241">
        <v>0</v>
      </c>
      <c r="G19" s="241">
        <v>0</v>
      </c>
      <c r="H19" s="241">
        <v>0</v>
      </c>
      <c r="I19" s="241">
        <v>0</v>
      </c>
      <c r="J19" s="473">
        <v>0</v>
      </c>
      <c r="K19" s="477">
        <v>0</v>
      </c>
      <c r="L19" s="241">
        <v>0</v>
      </c>
      <c r="M19" s="473">
        <v>0</v>
      </c>
      <c r="N19" s="477">
        <v>0</v>
      </c>
      <c r="O19" s="238"/>
    </row>
    <row r="20" spans="3:15" ht="17.25" customHeight="1" thickBot="1">
      <c r="C20" s="248">
        <v>11</v>
      </c>
      <c r="D20" s="249" t="s">
        <v>124</v>
      </c>
      <c r="E20" s="250"/>
      <c r="F20" s="250"/>
      <c r="G20" s="250"/>
      <c r="H20" s="250"/>
      <c r="I20" s="250"/>
      <c r="J20" s="474"/>
      <c r="K20" s="478"/>
      <c r="L20" s="250"/>
      <c r="M20" s="474"/>
      <c r="N20" s="478"/>
      <c r="O20" s="238"/>
    </row>
    <row r="21" spans="3:15" ht="17.25" customHeight="1" thickBot="1">
      <c r="C21" s="260">
        <v>12</v>
      </c>
      <c r="D21" s="260" t="s">
        <v>270</v>
      </c>
      <c r="E21" s="367"/>
      <c r="F21" s="367"/>
      <c r="G21" s="367"/>
      <c r="H21" s="367"/>
      <c r="I21" s="367"/>
      <c r="J21" s="467"/>
      <c r="K21" s="468"/>
      <c r="L21" s="255">
        <v>3330.1770000000001</v>
      </c>
      <c r="M21" s="470">
        <v>0</v>
      </c>
      <c r="N21" s="469">
        <v>0</v>
      </c>
      <c r="O21" s="238"/>
    </row>
  </sheetData>
  <sheetProtection algorithmName="SHA-512" hashValue="CNWZoblGjm2Dmb3uYZzHF+DXVLSVnopGmoS0fyK8FfZU0fbhaYWBehln5+0V4B8GznZNZPSomHn6Axrcs8C1TQ==" saltValue="lXQO062ByVQi2+dSxrRFfA==" spinCount="100000" sheet="1" objects="1" scenarios="1" selectLockedCells="1" selectUnlockedCells="1"/>
  <mergeCells count="3">
    <mergeCell ref="E8:I8"/>
    <mergeCell ref="J8:K8"/>
    <mergeCell ref="L8:N8"/>
  </mergeCells>
  <pageMargins left="0.70866141732283472" right="0.70866141732283472" top="0.74803149606299213" bottom="0.74803149606299213" header="0.31496062992125978" footer="0.31496062992125978"/>
  <pageSetup paperSize="9" orientation="landscape" r:id="rId1"/>
  <headerFooter>
    <oddHeader>&amp;CPL
Załącznik 5</oddHead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4:J78"/>
  <sheetViews>
    <sheetView zoomScaleNormal="100" workbookViewId="0">
      <selection activeCell="C33" sqref="C33:I33"/>
    </sheetView>
  </sheetViews>
  <sheetFormatPr defaultColWidth="8.85546875" defaultRowHeight="15"/>
  <cols>
    <col min="1" max="1" width="5" style="741" customWidth="1"/>
    <col min="2" max="2" width="6.28515625" style="741" customWidth="1"/>
    <col min="3" max="3" width="4.7109375" style="403" customWidth="1"/>
    <col min="4" max="4" width="97.140625" style="403" customWidth="1"/>
    <col min="5" max="9" width="14.7109375" style="403" customWidth="1"/>
    <col min="10" max="16384" width="8.85546875" style="403"/>
  </cols>
  <sheetData>
    <row r="4" spans="3:9" ht="18.75">
      <c r="C4" s="402" t="s">
        <v>1075</v>
      </c>
    </row>
    <row r="5" spans="3:9">
      <c r="C5" s="742" t="s">
        <v>1006</v>
      </c>
    </row>
    <row r="6" spans="3:9" ht="15.75" thickBot="1"/>
    <row r="7" spans="3:9">
      <c r="C7" s="404"/>
      <c r="D7" s="405"/>
      <c r="E7" s="486" t="s">
        <v>207</v>
      </c>
      <c r="F7" s="486" t="s">
        <v>208</v>
      </c>
      <c r="G7" s="486" t="s">
        <v>211</v>
      </c>
      <c r="H7" s="486" t="s">
        <v>209</v>
      </c>
      <c r="I7" s="486" t="s">
        <v>210</v>
      </c>
    </row>
    <row r="8" spans="3:9" ht="12" customHeight="1">
      <c r="C8" s="415"/>
      <c r="D8" s="415"/>
      <c r="E8" s="861" t="s">
        <v>1113</v>
      </c>
      <c r="F8" s="861" t="s">
        <v>1114</v>
      </c>
      <c r="G8" s="861" t="s">
        <v>1115</v>
      </c>
      <c r="H8" s="861" t="s">
        <v>1116</v>
      </c>
      <c r="I8" s="861" t="s">
        <v>1117</v>
      </c>
    </row>
    <row r="9" spans="3:9" ht="14.25" customHeight="1" thickBot="1">
      <c r="C9" s="415"/>
      <c r="D9" s="415"/>
      <c r="E9" s="862"/>
      <c r="F9" s="862"/>
      <c r="G9" s="862"/>
      <c r="H9" s="862"/>
      <c r="I9" s="862"/>
    </row>
    <row r="10" spans="3:9" ht="17.25" customHeight="1" thickBot="1">
      <c r="C10" s="860" t="s">
        <v>1076</v>
      </c>
      <c r="D10" s="860"/>
      <c r="E10" s="860"/>
      <c r="F10" s="860"/>
      <c r="G10" s="860"/>
      <c r="H10" s="860"/>
      <c r="I10" s="860"/>
    </row>
    <row r="11" spans="3:9" ht="24.75" customHeight="1">
      <c r="C11" s="406">
        <v>1</v>
      </c>
      <c r="D11" s="407" t="s">
        <v>1077</v>
      </c>
      <c r="E11" s="408">
        <v>768691.897</v>
      </c>
      <c r="F11" s="408">
        <v>772544.18299999996</v>
      </c>
      <c r="G11" s="408">
        <v>725965.36100000003</v>
      </c>
      <c r="H11" s="408">
        <v>724262.78300000005</v>
      </c>
      <c r="I11" s="408">
        <v>722552.41899999999</v>
      </c>
    </row>
    <row r="12" spans="3:9" ht="24.75" customHeight="1">
      <c r="C12" s="406">
        <v>2</v>
      </c>
      <c r="D12" s="407" t="s">
        <v>1078</v>
      </c>
      <c r="E12" s="408">
        <v>757342.897</v>
      </c>
      <c r="F12" s="408">
        <v>761195.18299999996</v>
      </c>
      <c r="G12" s="408">
        <v>714616.36100000003</v>
      </c>
      <c r="H12" s="408">
        <v>712913.78300000005</v>
      </c>
      <c r="I12" s="408">
        <v>706663.81900000002</v>
      </c>
    </row>
    <row r="13" spans="3:9" ht="24.75" customHeight="1">
      <c r="C13" s="406" t="s">
        <v>406</v>
      </c>
      <c r="D13" s="407" t="s">
        <v>1079</v>
      </c>
      <c r="E13" s="408">
        <v>768691.897</v>
      </c>
      <c r="F13" s="408">
        <v>772544.18299999996</v>
      </c>
      <c r="G13" s="408">
        <v>725965.36100000003</v>
      </c>
      <c r="H13" s="408">
        <v>724262.78300000005</v>
      </c>
      <c r="I13" s="408">
        <v>722552.41899999999</v>
      </c>
    </row>
    <row r="14" spans="3:9" ht="24.75" customHeight="1">
      <c r="C14" s="406">
        <v>3</v>
      </c>
      <c r="D14" s="407" t="s">
        <v>1080</v>
      </c>
      <c r="E14" s="408">
        <v>768691.897</v>
      </c>
      <c r="F14" s="408">
        <v>772544.18299999996</v>
      </c>
      <c r="G14" s="408">
        <v>725965.36</v>
      </c>
      <c r="H14" s="408">
        <v>724262.78300000005</v>
      </c>
      <c r="I14" s="408">
        <v>722552.41899999999</v>
      </c>
    </row>
    <row r="15" spans="3:9" ht="24.75" customHeight="1">
      <c r="C15" s="406">
        <v>4</v>
      </c>
      <c r="D15" s="407" t="s">
        <v>1081</v>
      </c>
      <c r="E15" s="408">
        <v>757342.897</v>
      </c>
      <c r="F15" s="408">
        <v>761195.18299999996</v>
      </c>
      <c r="G15" s="408">
        <v>714616.36</v>
      </c>
      <c r="H15" s="408">
        <v>712913.78300000005</v>
      </c>
      <c r="I15" s="408">
        <v>706663.81900000002</v>
      </c>
    </row>
    <row r="16" spans="3:9" ht="24.75" customHeight="1">
      <c r="C16" s="406" t="s">
        <v>1082</v>
      </c>
      <c r="D16" s="407" t="s">
        <v>1083</v>
      </c>
      <c r="E16" s="408">
        <v>768691.897</v>
      </c>
      <c r="F16" s="408">
        <v>772544.18299999996</v>
      </c>
      <c r="G16" s="408">
        <v>725965.36</v>
      </c>
      <c r="H16" s="408">
        <v>724262.78300000005</v>
      </c>
      <c r="I16" s="408">
        <v>722552.41899999999</v>
      </c>
    </row>
    <row r="17" spans="3:10" ht="24.75" customHeight="1">
      <c r="C17" s="406">
        <v>5</v>
      </c>
      <c r="D17" s="407" t="s">
        <v>370</v>
      </c>
      <c r="E17" s="408">
        <v>1049632.798</v>
      </c>
      <c r="F17" s="408">
        <v>1059780.8629999999</v>
      </c>
      <c r="G17" s="408">
        <v>1069497.82</v>
      </c>
      <c r="H17" s="408">
        <v>1074022.5889999999</v>
      </c>
      <c r="I17" s="408">
        <v>1085463.923</v>
      </c>
    </row>
    <row r="18" spans="3:10" ht="24.75" customHeight="1">
      <c r="C18" s="406">
        <v>6</v>
      </c>
      <c r="D18" s="407" t="s">
        <v>1084</v>
      </c>
      <c r="E18" s="408">
        <v>1038283.798</v>
      </c>
      <c r="F18" s="408">
        <v>1048431.863</v>
      </c>
      <c r="G18" s="408">
        <v>1058148.82</v>
      </c>
      <c r="H18" s="408">
        <v>1062673.5889999999</v>
      </c>
      <c r="I18" s="408">
        <v>1069575.3230000001</v>
      </c>
    </row>
    <row r="19" spans="3:10" ht="24.75" customHeight="1" thickBot="1">
      <c r="C19" s="409" t="s">
        <v>1085</v>
      </c>
      <c r="D19" s="410" t="s">
        <v>1086</v>
      </c>
      <c r="E19" s="411">
        <v>1049632.798</v>
      </c>
      <c r="F19" s="411">
        <v>1059780.8629999999</v>
      </c>
      <c r="G19" s="411">
        <v>1069497.82</v>
      </c>
      <c r="H19" s="411">
        <v>1074022.5889999999</v>
      </c>
      <c r="I19" s="411">
        <v>1085463.923</v>
      </c>
    </row>
    <row r="20" spans="3:10" ht="18" customHeight="1" thickBot="1">
      <c r="C20" s="860" t="s">
        <v>1087</v>
      </c>
      <c r="D20" s="860"/>
      <c r="E20" s="860"/>
      <c r="F20" s="860"/>
      <c r="G20" s="860"/>
      <c r="H20" s="860"/>
      <c r="I20" s="860"/>
    </row>
    <row r="21" spans="3:10" ht="24.75" customHeight="1">
      <c r="C21" s="406">
        <v>7</v>
      </c>
      <c r="D21" s="407" t="s">
        <v>1088</v>
      </c>
      <c r="E21" s="408">
        <v>6595570.1519999998</v>
      </c>
      <c r="F21" s="408">
        <v>6897897.9939999999</v>
      </c>
      <c r="G21" s="408">
        <v>6880328.3099999996</v>
      </c>
      <c r="H21" s="408">
        <v>7249047.04</v>
      </c>
      <c r="I21" s="408">
        <v>7538326.2510000002</v>
      </c>
    </row>
    <row r="22" spans="3:10" ht="24.75" customHeight="1" thickBot="1">
      <c r="C22" s="409">
        <v>8</v>
      </c>
      <c r="D22" s="410" t="s">
        <v>1089</v>
      </c>
      <c r="E22" s="411">
        <v>6583231.5981050031</v>
      </c>
      <c r="F22" s="411">
        <v>6879439.6375652105</v>
      </c>
      <c r="G22" s="411">
        <v>6863367.991283264</v>
      </c>
      <c r="H22" s="411">
        <v>7232262.0101302899</v>
      </c>
      <c r="I22" s="411">
        <v>7514972.2662354726</v>
      </c>
    </row>
    <row r="23" spans="3:10" ht="18.75" customHeight="1" thickBot="1">
      <c r="C23" s="860" t="s">
        <v>1090</v>
      </c>
      <c r="D23" s="860"/>
      <c r="E23" s="860"/>
      <c r="F23" s="860"/>
      <c r="G23" s="860"/>
      <c r="H23" s="860"/>
      <c r="I23" s="860"/>
    </row>
    <row r="24" spans="3:10" ht="24.75" customHeight="1">
      <c r="C24" s="406">
        <v>9</v>
      </c>
      <c r="D24" s="407" t="s">
        <v>1091</v>
      </c>
      <c r="E24" s="645">
        <v>0.11650000000000001</v>
      </c>
      <c r="F24" s="645">
        <v>0.112</v>
      </c>
      <c r="G24" s="645">
        <v>0.1055</v>
      </c>
      <c r="H24" s="645">
        <v>9.9900000000000003E-2</v>
      </c>
      <c r="I24" s="645">
        <v>9.5899999999999999E-2</v>
      </c>
    </row>
    <row r="25" spans="3:10" ht="24.75" customHeight="1">
      <c r="C25" s="406">
        <v>10</v>
      </c>
      <c r="D25" s="407" t="s">
        <v>1092</v>
      </c>
      <c r="E25" s="645">
        <f>E12/E22</f>
        <v>0.11504120517619382</v>
      </c>
      <c r="F25" s="645">
        <f t="shared" ref="F25:I25" si="0">F12/F22</f>
        <v>0.11064784678732993</v>
      </c>
      <c r="G25" s="645">
        <f t="shared" si="0"/>
        <v>0.10412036217606134</v>
      </c>
      <c r="H25" s="645">
        <f t="shared" si="0"/>
        <v>9.8574108902777E-2</v>
      </c>
      <c r="I25" s="645">
        <f t="shared" si="0"/>
        <v>9.4034122012002314E-2</v>
      </c>
    </row>
    <row r="26" spans="3:10" ht="24.75" customHeight="1">
      <c r="C26" s="406" t="s">
        <v>1093</v>
      </c>
      <c r="D26" s="407" t="s">
        <v>1094</v>
      </c>
      <c r="E26" s="645">
        <f>E13/E21</f>
        <v>0.1165466941120938</v>
      </c>
      <c r="F26" s="645">
        <f t="shared" ref="F26:I26" si="1">F13/F21</f>
        <v>0.11199704368953879</v>
      </c>
      <c r="G26" s="645">
        <f t="shared" si="1"/>
        <v>0.10551318604155389</v>
      </c>
      <c r="H26" s="645">
        <f t="shared" si="1"/>
        <v>9.9911447532833236E-2</v>
      </c>
      <c r="I26" s="645">
        <f t="shared" si="1"/>
        <v>9.5850510437134426E-2</v>
      </c>
    </row>
    <row r="27" spans="3:10" ht="24.75" customHeight="1">
      <c r="C27" s="406">
        <v>11</v>
      </c>
      <c r="D27" s="407" t="s">
        <v>1095</v>
      </c>
      <c r="E27" s="645">
        <v>0.11650000000000001</v>
      </c>
      <c r="F27" s="645">
        <v>0.112</v>
      </c>
      <c r="G27" s="645">
        <v>0.1055</v>
      </c>
      <c r="H27" s="645">
        <v>9.9900000000000003E-2</v>
      </c>
      <c r="I27" s="645">
        <v>9.5899999999999999E-2</v>
      </c>
    </row>
    <row r="28" spans="3:10" ht="24.75" customHeight="1">
      <c r="C28" s="406">
        <v>12</v>
      </c>
      <c r="D28" s="407" t="s">
        <v>1096</v>
      </c>
      <c r="E28" s="645">
        <f>E15/E22</f>
        <v>0.11504120517619382</v>
      </c>
      <c r="F28" s="645">
        <f t="shared" ref="F28:I28" si="2">F15/F22</f>
        <v>0.11064784678732993</v>
      </c>
      <c r="G28" s="645">
        <f t="shared" si="2"/>
        <v>0.10412036203036026</v>
      </c>
      <c r="H28" s="645">
        <f t="shared" si="2"/>
        <v>9.8574108902777E-2</v>
      </c>
      <c r="I28" s="645">
        <f t="shared" si="2"/>
        <v>9.4034122012002314E-2</v>
      </c>
    </row>
    <row r="29" spans="3:10" ht="24.75" customHeight="1">
      <c r="C29" s="406" t="s">
        <v>1097</v>
      </c>
      <c r="D29" s="407" t="s">
        <v>1098</v>
      </c>
      <c r="E29" s="645">
        <f>E16/E21</f>
        <v>0.1165466941120938</v>
      </c>
      <c r="F29" s="645">
        <f t="shared" ref="F29:I29" si="3">F16/F21</f>
        <v>0.11199704368953879</v>
      </c>
      <c r="G29" s="645">
        <f t="shared" si="3"/>
        <v>0.10551318589621199</v>
      </c>
      <c r="H29" s="645">
        <f t="shared" si="3"/>
        <v>9.9911447532833236E-2</v>
      </c>
      <c r="I29" s="645">
        <f t="shared" si="3"/>
        <v>9.5850510437134426E-2</v>
      </c>
    </row>
    <row r="30" spans="3:10" ht="24.75" customHeight="1">
      <c r="C30" s="406">
        <v>13</v>
      </c>
      <c r="D30" s="407" t="s">
        <v>1099</v>
      </c>
      <c r="E30" s="645">
        <f>E17/E21</f>
        <v>0.15914208685684525</v>
      </c>
      <c r="F30" s="645">
        <f t="shared" ref="F30:I30" si="4">F17/F21</f>
        <v>0.15363823354909414</v>
      </c>
      <c r="G30" s="645">
        <f t="shared" si="4"/>
        <v>0.15544284688356683</v>
      </c>
      <c r="H30" s="645">
        <f t="shared" si="4"/>
        <v>0.14816052138627037</v>
      </c>
      <c r="I30" s="645">
        <f t="shared" si="4"/>
        <v>0.14399269637023301</v>
      </c>
      <c r="J30" s="745"/>
    </row>
    <row r="31" spans="3:10" ht="24.75" customHeight="1">
      <c r="C31" s="406">
        <v>14</v>
      </c>
      <c r="D31" s="407" t="s">
        <v>1100</v>
      </c>
      <c r="E31" s="645">
        <f>E18/E22</f>
        <v>0.15771643189628512</v>
      </c>
      <c r="F31" s="645">
        <f t="shared" ref="F31:I31" si="5">F18/F22</f>
        <v>0.15240076492204876</v>
      </c>
      <c r="G31" s="645">
        <f t="shared" si="5"/>
        <v>0.15417340602221663</v>
      </c>
      <c r="H31" s="645">
        <f t="shared" si="5"/>
        <v>0.14693516184998609</v>
      </c>
      <c r="I31" s="645">
        <f t="shared" si="5"/>
        <v>0.1423259175294056</v>
      </c>
    </row>
    <row r="32" spans="3:10" ht="24.75" customHeight="1" thickBot="1">
      <c r="C32" s="409" t="s">
        <v>1101</v>
      </c>
      <c r="D32" s="410" t="s">
        <v>1102</v>
      </c>
      <c r="E32" s="646">
        <f>E19/E21</f>
        <v>0.15914208685684525</v>
      </c>
      <c r="F32" s="646">
        <f t="shared" ref="F32:I32" si="6">F19/F21</f>
        <v>0.15363823354909414</v>
      </c>
      <c r="G32" s="646">
        <f t="shared" si="6"/>
        <v>0.15544284688356683</v>
      </c>
      <c r="H32" s="646">
        <f t="shared" si="6"/>
        <v>0.14816052138627037</v>
      </c>
      <c r="I32" s="646">
        <f t="shared" si="6"/>
        <v>0.14399269637023301</v>
      </c>
    </row>
    <row r="33" spans="3:9" ht="17.25" customHeight="1" thickBot="1">
      <c r="C33" s="860" t="s">
        <v>1103</v>
      </c>
      <c r="D33" s="860"/>
      <c r="E33" s="860"/>
      <c r="F33" s="860"/>
      <c r="G33" s="860"/>
      <c r="H33" s="860"/>
      <c r="I33" s="860"/>
    </row>
    <row r="34" spans="3:9" ht="24.75" customHeight="1">
      <c r="C34" s="406">
        <v>15</v>
      </c>
      <c r="D34" s="407" t="s">
        <v>1104</v>
      </c>
      <c r="E34" s="408">
        <v>24801524.074999999</v>
      </c>
      <c r="F34" s="408">
        <v>25525953.467</v>
      </c>
      <c r="G34" s="408">
        <v>24015901.921</v>
      </c>
      <c r="H34" s="408">
        <v>28916753.361209199</v>
      </c>
      <c r="I34" s="408">
        <v>29072735.166428499</v>
      </c>
    </row>
    <row r="35" spans="3:9" ht="24.75" customHeight="1">
      <c r="C35" s="406">
        <v>16</v>
      </c>
      <c r="D35" s="407" t="s">
        <v>1103</v>
      </c>
      <c r="E35" s="645">
        <v>3.1E-2</v>
      </c>
      <c r="F35" s="645">
        <v>3.0300000000000001E-2</v>
      </c>
      <c r="G35" s="645">
        <v>3.0200000000000001E-2</v>
      </c>
      <c r="H35" s="645">
        <f>H14/H34</f>
        <v>2.5046476482092659E-2</v>
      </c>
      <c r="I35" s="645">
        <f>I14/I34</f>
        <v>2.4853265950510271E-2</v>
      </c>
    </row>
    <row r="36" spans="3:9" ht="24.75" customHeight="1">
      <c r="C36" s="406">
        <v>17</v>
      </c>
      <c r="D36" s="407" t="s">
        <v>1105</v>
      </c>
      <c r="E36" s="645">
        <v>3.0499999999999999E-2</v>
      </c>
      <c r="F36" s="645">
        <v>2.98E-2</v>
      </c>
      <c r="G36" s="645">
        <v>2.98E-2</v>
      </c>
      <c r="H36" s="645">
        <v>2.4500000000000001E-2</v>
      </c>
      <c r="I36" s="645">
        <v>2.4199999999999999E-2</v>
      </c>
    </row>
    <row r="37" spans="3:9" ht="24.75" customHeight="1" thickBot="1">
      <c r="C37" s="487" t="s">
        <v>1106</v>
      </c>
      <c r="D37" s="488" t="s">
        <v>1107</v>
      </c>
      <c r="E37" s="754">
        <f>E16/E34</f>
        <v>3.0993736299247975E-2</v>
      </c>
      <c r="F37" s="754">
        <f t="shared" ref="F37:I37" si="7">F16/F34</f>
        <v>3.0265047062737402E-2</v>
      </c>
      <c r="G37" s="754">
        <f t="shared" si="7"/>
        <v>3.0228527847425996E-2</v>
      </c>
      <c r="H37" s="754">
        <f>H16/H34</f>
        <v>2.5046476482092659E-2</v>
      </c>
      <c r="I37" s="754">
        <f t="shared" si="7"/>
        <v>2.4853265950510271E-2</v>
      </c>
    </row>
    <row r="58" spans="1:2">
      <c r="A58" s="412"/>
      <c r="B58" s="412"/>
    </row>
    <row r="59" spans="1:2">
      <c r="A59" s="412"/>
      <c r="B59" s="412"/>
    </row>
    <row r="77" spans="1:2">
      <c r="A77" s="412"/>
      <c r="B77" s="413"/>
    </row>
    <row r="78" spans="1:2">
      <c r="A78" s="412"/>
      <c r="B78" s="413"/>
    </row>
  </sheetData>
  <sheetProtection algorithmName="SHA-512" hashValue="X17IrlXDYIAR/uF825ClVQdqwZGe5LhDt2k3nGPyoI/Mgu6LMzwwgSYNKrZ8+aQk3xVgXbybI8TIUVWWmDfTdA==" saltValue="BkpA9PalqZlhuMITA1bgzQ==" spinCount="100000" sheet="1" objects="1" scenarios="1" selectLockedCells="1" selectUnlockedCells="1"/>
  <mergeCells count="9">
    <mergeCell ref="C10:I10"/>
    <mergeCell ref="C20:I20"/>
    <mergeCell ref="C23:I23"/>
    <mergeCell ref="C33:I33"/>
    <mergeCell ref="E8:E9"/>
    <mergeCell ref="F8:F9"/>
    <mergeCell ref="G8:G9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49</vt:i4>
      </vt:variant>
      <vt:variant>
        <vt:lpstr>Zakresy nazwane</vt:lpstr>
      </vt:variant>
      <vt:variant>
        <vt:i4>1</vt:i4>
      </vt:variant>
    </vt:vector>
  </HeadingPairs>
  <TitlesOfParts>
    <vt:vector size="50" baseType="lpstr">
      <vt:lpstr>Tytuł</vt:lpstr>
      <vt:lpstr>INDEKS</vt:lpstr>
      <vt:lpstr>EU OV1</vt:lpstr>
      <vt:lpstr>EU KM1</vt:lpstr>
      <vt:lpstr>EU LI1 </vt:lpstr>
      <vt:lpstr>EU LI2</vt:lpstr>
      <vt:lpstr>EU LI3</vt:lpstr>
      <vt:lpstr>EU PV1</vt:lpstr>
      <vt:lpstr>IFRS9</vt:lpstr>
      <vt:lpstr>EU CC1</vt:lpstr>
      <vt:lpstr>EU CC2 </vt:lpstr>
      <vt:lpstr>EU CCA_akcje </vt:lpstr>
      <vt:lpstr>EU CCA_obligacje</vt:lpstr>
      <vt:lpstr>EU LR1 – LRSum</vt:lpstr>
      <vt:lpstr>EU LR2 - LRCom</vt:lpstr>
      <vt:lpstr>EU LR3 – LRSpl</vt:lpstr>
      <vt:lpstr>EU LIQ1</vt:lpstr>
      <vt:lpstr>EU LIQ2</vt:lpstr>
      <vt:lpstr>EU CR1</vt:lpstr>
      <vt:lpstr>EU CR1-A</vt:lpstr>
      <vt:lpstr>EU CR2</vt:lpstr>
      <vt:lpstr>EU CR2a</vt:lpstr>
      <vt:lpstr>EU CQ1</vt:lpstr>
      <vt:lpstr>EU CQ2</vt:lpstr>
      <vt:lpstr>EU CQ3</vt:lpstr>
      <vt:lpstr>EU CQ5</vt:lpstr>
      <vt:lpstr>EU CQ6</vt:lpstr>
      <vt:lpstr>EU CQ7</vt:lpstr>
      <vt:lpstr>EU CQ8</vt:lpstr>
      <vt:lpstr>EU CR3</vt:lpstr>
      <vt:lpstr>EU CR4</vt:lpstr>
      <vt:lpstr>EU CR5</vt:lpstr>
      <vt:lpstr>EU CCR1</vt:lpstr>
      <vt:lpstr>EU CCR2</vt:lpstr>
      <vt:lpstr>EU CCR3</vt:lpstr>
      <vt:lpstr>EU CCR5</vt:lpstr>
      <vt:lpstr>EU CCR6</vt:lpstr>
      <vt:lpstr>EU CCR8</vt:lpstr>
      <vt:lpstr>EU MR1</vt:lpstr>
      <vt:lpstr>EU OR1</vt:lpstr>
      <vt:lpstr>ORM</vt:lpstr>
      <vt:lpstr>EU REM1</vt:lpstr>
      <vt:lpstr>EU REM2</vt:lpstr>
      <vt:lpstr>EU REM3</vt:lpstr>
      <vt:lpstr>EU REM4</vt:lpstr>
      <vt:lpstr>EU REM5</vt:lpstr>
      <vt:lpstr>EU AE1</vt:lpstr>
      <vt:lpstr>EU AE2</vt:lpstr>
      <vt:lpstr>EU AE3</vt:lpstr>
      <vt:lpstr>Tytuł!Obszar_wydruku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Poliszuk</dc:creator>
  <cp:lastModifiedBy>Maria Frydlewicz</cp:lastModifiedBy>
  <cp:lastPrinted>2022-06-01T08:16:58Z</cp:lastPrinted>
  <dcterms:created xsi:type="dcterms:W3CDTF">2015-06-05T18:19:34Z</dcterms:created>
  <dcterms:modified xsi:type="dcterms:W3CDTF">2022-06-22T07:25:25Z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BPSKATEGORIA">
    <vt:lpwstr>Ogolnodostepny</vt:lpwstr>
  </op:property>
  <op:property fmtid="{D5CDD505-2E9C-101B-9397-08002B2CF9AE}" pid="3" name="BPSClassifiedBy">
    <vt:lpwstr>BANK\Magdalena.Zielinska;Magdalena Zielińska</vt:lpwstr>
  </op:property>
  <op:property fmtid="{D5CDD505-2E9C-101B-9397-08002B2CF9AE}" pid="4" name="BPSClassificationDate">
    <vt:lpwstr>2022-04-05T09:53:14.7599729+02:00</vt:lpwstr>
  </op:property>
  <op:property fmtid="{D5CDD505-2E9C-101B-9397-08002B2CF9AE}" pid="5" name="BPSClassifiedBySID">
    <vt:lpwstr>BANK\S-1-5-21-2235066060-4034229115-1914166231-40522</vt:lpwstr>
  </op:property>
  <op:property fmtid="{D5CDD505-2E9C-101B-9397-08002B2CF9AE}" pid="6" name="BPSGRNItemId">
    <vt:lpwstr>GRN-db699c13-7ab9-4834-90ff-5ed14d1b9394</vt:lpwstr>
  </op:property>
  <op:property fmtid="{D5CDD505-2E9C-101B-9397-08002B2CF9AE}" pid="7" name="BPSRefresh">
    <vt:lpwstr>True</vt:lpwstr>
  </op:property>
  <op:property fmtid="{D5CDD505-2E9C-101B-9397-08002B2CF9AE}" pid="8" name="BPSHash">
    <vt:lpwstr>Knbd5nr8XiWkMen8otyjHVialVxhGHxGJMHPp0x++Vs=</vt:lpwstr>
  </op:property>
</op:Properties>
</file>